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juan_bello_digeig_gob_do/Documents/Escritorio/"/>
    </mc:Choice>
  </mc:AlternateContent>
  <xr:revisionPtr revIDLastSave="87" documentId="13_ncr:1_{9A8415D2-5C80-46B9-B53D-8B888CE6248D}" xr6:coauthVersionLast="47" xr6:coauthVersionMax="47" xr10:uidLastSave="{338B6018-4D0A-4CB5-AFF8-54FED2F722BB}"/>
  <bookViews>
    <workbookView xWindow="-120" yWindow="-120" windowWidth="20730" windowHeight="11160" xr2:uid="{8C8AB4CD-3B6E-48A8-A907-089C0E681F49}"/>
  </bookViews>
  <sheets>
    <sheet name="Materiales Gastables" sheetId="3" r:id="rId1"/>
    <sheet name="Cocina" sheetId="2" r:id="rId2"/>
  </sheets>
  <definedNames>
    <definedName name="_xlnm._FilterDatabase" localSheetId="0" hidden="1">'Materiales Gastables'!$A$9:$G$9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G68" i="3" l="1"/>
  <c r="G142" i="3" l="1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E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143" i="3" s="1"/>
  <c r="H62" i="2"/>
  <c r="H61" i="2"/>
  <c r="H60" i="2"/>
  <c r="H59" i="2"/>
  <c r="H58" i="2"/>
  <c r="H57" i="2"/>
  <c r="H56" i="2"/>
  <c r="H55" i="2"/>
  <c r="H54" i="2"/>
  <c r="G53" i="2"/>
  <c r="H53" i="2" s="1"/>
  <c r="H52" i="2"/>
  <c r="H51" i="2"/>
  <c r="H50" i="2"/>
  <c r="H49" i="2"/>
  <c r="H48" i="2"/>
  <c r="H47" i="2"/>
  <c r="H46" i="2"/>
  <c r="H45" i="2"/>
  <c r="H44" i="2"/>
  <c r="H43" i="2"/>
  <c r="G42" i="2"/>
  <c r="H42" i="2" s="1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G11" i="2"/>
  <c r="H11" i="2" s="1"/>
  <c r="H10" i="2"/>
  <c r="H63" i="2"/>
</calcChain>
</file>

<file path=xl/sharedStrings.xml><?xml version="1.0" encoding="utf-8"?>
<sst xmlns="http://schemas.openxmlformats.org/spreadsheetml/2006/main" count="220" uniqueCount="209">
  <si>
    <t>FECHA DE ADQUISICIÓN</t>
  </si>
  <si>
    <t>FECHA DE REGISTRO</t>
  </si>
  <si>
    <t>DESCRIPCIÓN</t>
  </si>
  <si>
    <t>CÓDIGO DEL PRODUCTO</t>
  </si>
  <si>
    <t>COSTO UNITARIO</t>
  </si>
  <si>
    <t>STOCK</t>
  </si>
  <si>
    <t>VALOR EXISTENCIAS</t>
  </si>
  <si>
    <t>DETERGENTE EN POLVO  lb</t>
  </si>
  <si>
    <t>ALCOHOL DE MANO GL</t>
  </si>
  <si>
    <t>ATOMIZADOR 32 ONZ</t>
  </si>
  <si>
    <t>AZUCAR BLANCA (PAQ 5 LIB)</t>
  </si>
  <si>
    <t>AZUCAR CREMA (PAQ 5 LIB)</t>
  </si>
  <si>
    <t>ESPONJA PARA FREGAR</t>
  </si>
  <si>
    <t>AZUCAR DIETA CAJA/1000</t>
  </si>
  <si>
    <t>BRILLO VERDE</t>
  </si>
  <si>
    <t>CAFE PAQ. 1LB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</si>
  <si>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</si>
  <si>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</si>
  <si>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</si>
  <si>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</si>
  <si>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</si>
  <si>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</si>
  <si>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</si>
  <si>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</si>
  <si>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</si>
  <si>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</si>
  <si>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</si>
  <si>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</si>
  <si>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</si>
  <si>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</si>
  <si>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</si>
  <si>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</si>
  <si>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</si>
  <si>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 xml:space="preserve"> 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</si>
  <si>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</si>
  <si>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</si>
  <si>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</si>
  <si>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</si>
  <si>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</si>
  <si>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</si>
  <si>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</si>
  <si>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</si>
  <si>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</si>
  <si>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</si>
  <si>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</si>
  <si>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</si>
  <si>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</si>
  <si>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</si>
  <si>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r>
      <rPr>
        <sz val="12"/>
        <color rgb="FF000000"/>
        <rFont val="Calibri"/>
        <family val="2"/>
        <scheme val="minor"/>
      </rPr>
      <t>ZAFACONES</t>
    </r>
    <r>
      <rPr>
        <sz val="11"/>
        <color rgb="FF000000"/>
        <rFont val="Calibri"/>
        <family val="2"/>
        <scheme val="minor"/>
      </rPr>
      <t xml:space="preserve"> </t>
    </r>
  </si>
  <si>
    <t>PAPEL BAÑO ROLLO PEQ 24/1</t>
  </si>
  <si>
    <t>AMBIENTADOR URINAL</t>
  </si>
  <si>
    <t>VASO DE CARTON 7 ONZ 50/1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</si>
  <si>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</si>
  <si>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</si>
  <si>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</si>
  <si>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</si>
  <si>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</si>
  <si>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AMBIENTADOR 6.2 ONZ</t>
  </si>
  <si>
    <t>GUANTES DE TELA</t>
  </si>
  <si>
    <t>AMBIENTADOR 8ONZ</t>
  </si>
  <si>
    <t>CUBETAS PEQUÑAS COLOR NEGRO</t>
  </si>
  <si>
    <t>TOTAL EXISTENCIAS</t>
  </si>
  <si>
    <t>FECHA DE ADQUISIÓN</t>
  </si>
  <si>
    <t>COSTO CON IMPUESTO</t>
  </si>
  <si>
    <t>Bandeja Plastica Vertical</t>
  </si>
  <si>
    <t>Carpeta Timbrada con Linea Grafica</t>
  </si>
  <si>
    <t>Carpetas p/Documentos 3 Argollas 1´´ UD</t>
  </si>
  <si>
    <t>CD</t>
  </si>
  <si>
    <t>Cinta adhesiva</t>
  </si>
  <si>
    <t>Clip 33mm CAJA/100</t>
  </si>
  <si>
    <t>Clip 50mm CAJA/100</t>
  </si>
  <si>
    <t>Corrector Liquido Blanco</t>
  </si>
  <si>
    <t>Dispensador de cinta pegante</t>
  </si>
  <si>
    <t>DVD</t>
  </si>
  <si>
    <t>Espirales Encuadernación 10mm</t>
  </si>
  <si>
    <t>Espirales Encuadernación 20mm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</si>
  <si>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</si>
  <si>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</si>
  <si>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</si>
  <si>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</si>
  <si>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</si>
  <si>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</si>
  <si>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</si>
  <si>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</si>
  <si>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p/Folder caja/50</t>
  </si>
  <si>
    <t>Goma de Borrar</t>
  </si>
  <si>
    <t>Gomitas CAJA/100</t>
  </si>
  <si>
    <t>Grapadoras</t>
  </si>
  <si>
    <t>Grapas pequeñas CAJA</t>
  </si>
  <si>
    <t>Label para CD CAJA 50/1</t>
  </si>
  <si>
    <t>Lapiceros Azul CAJA 12/1</t>
  </si>
  <si>
    <t>Lapiceros Negro UD</t>
  </si>
  <si>
    <t>Lapiceros Rojo CAJA 12/1</t>
  </si>
  <si>
    <t>Lápiz Carbón 12/1</t>
  </si>
  <si>
    <t>Libretas Rayadas Gr. 8 1/2 x 11</t>
  </si>
  <si>
    <t>Libretas Rayadas Peq. 5 x 8</t>
  </si>
  <si>
    <t>Libro Blanco 4 columnas</t>
  </si>
  <si>
    <t>Libro Record 300 paginas</t>
  </si>
  <si>
    <t>Marcador Azul para Pizarra 12/1</t>
  </si>
  <si>
    <t>Marcador Negro para Pizarra 12/1</t>
  </si>
  <si>
    <t>Marcador Negro Permanente 12/1</t>
  </si>
  <si>
    <t>Marcador Rojo Permanente 12/1</t>
  </si>
  <si>
    <t>Marcador Verde para Pizarra 12/1</t>
  </si>
  <si>
    <t>Papel Bond 8 1/2 x 11</t>
  </si>
  <si>
    <t>Papel Bond 8 1/2 x 14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</si>
  <si>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</si>
  <si>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</si>
  <si>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</si>
  <si>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</si>
  <si>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</si>
  <si>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</si>
  <si>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</si>
  <si>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</si>
  <si>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</si>
  <si>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</si>
  <si>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</si>
  <si>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</si>
  <si>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</si>
  <si>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Separador 3 hoyos 48/1</t>
  </si>
  <si>
    <t>Sobre 9x12 Blanco</t>
  </si>
  <si>
    <t>Sobre Timbrados 10x15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</si>
  <si>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</si>
  <si>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</si>
  <si>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</si>
  <si>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</si>
  <si>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</si>
  <si>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</si>
  <si>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</si>
  <si>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</si>
  <si>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</si>
  <si>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</si>
  <si>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</si>
  <si>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</si>
  <si>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</si>
  <si>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</si>
  <si>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</si>
  <si>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</si>
  <si>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</si>
  <si>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</si>
  <si>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</si>
  <si>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</si>
  <si>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</si>
  <si>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</si>
  <si>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</si>
  <si>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</si>
  <si>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</si>
  <si>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 12/1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</si>
  <si>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</si>
  <si>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</si>
  <si>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</si>
  <si>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</si>
  <si>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</si>
  <si>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2 x 3 12/1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</si>
  <si>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</si>
  <si>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</si>
  <si>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</si>
  <si>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</si>
  <si>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</si>
  <si>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</si>
  <si>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</si>
  <si>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</si>
  <si>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</si>
  <si>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 RECARGABLES</t>
  </si>
  <si>
    <t>SACAGRAPAS</t>
  </si>
  <si>
    <t>Perforadora de 2 hoyos</t>
  </si>
  <si>
    <t>Pergaminos p/encuadernación  Transparentes 50/1</t>
  </si>
  <si>
    <t>Pergaminos p/encuadernación gris 50/1</t>
  </si>
  <si>
    <t>PIZARRA DE CORCHO RECTANGULAR</t>
  </si>
  <si>
    <t>CAJA p/ARCHIVAR DOCUMENTAOS</t>
  </si>
  <si>
    <t>CINTA ADHESIVA ANCHA</t>
  </si>
  <si>
    <t>PAPEL BOND 8 1/2 X 17</t>
  </si>
  <si>
    <t>YOYO p/CARNET</t>
  </si>
  <si>
    <t>porta carnet</t>
  </si>
  <si>
    <t>chinchetas de colores</t>
  </si>
  <si>
    <t>SACAPUNTA ELECTRICOS</t>
  </si>
  <si>
    <t>LABELS 2X4 1000/1</t>
  </si>
  <si>
    <t>LABELS 2X3 1000/1</t>
  </si>
  <si>
    <t xml:space="preserve">Borrador Para Pizarra </t>
  </si>
  <si>
    <t>TUBO LED 18 WATTS UD</t>
  </si>
  <si>
    <t>150</t>
  </si>
  <si>
    <t>Panel LED P/Plafon 2X2 6000K</t>
  </si>
  <si>
    <t>Panel LED P/Plafon 2X4 6500K</t>
  </si>
  <si>
    <t>Bombillo LED 1x4 MR-16110-220V</t>
  </si>
  <si>
    <t>PANEL LED Circular P/EMPOSTRAL 9W 6000K</t>
  </si>
  <si>
    <t>DISFUNSOR P/LAMPARA</t>
  </si>
  <si>
    <t>POST IT TIPO BANDERITAS 12/1</t>
  </si>
  <si>
    <t>PINTURA PLUS BLANCO HUESO (5GL) ACRILICA TROPICAL</t>
  </si>
  <si>
    <t>PINTURA PLUS BLANCO HUESO (1GL) ACRILICA TROPICAL</t>
  </si>
  <si>
    <t>MOTA TODO USO 3/8 X9 PA-566-19 LANCO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</si>
  <si>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</si>
  <si>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</si>
  <si>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</si>
  <si>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</si>
  <si>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MINI ROLO DE 3/82"X3 PA-573-19 LANCO</t>
  </si>
  <si>
    <t>MASILLA BLANCA SPACKL INT-EXT GL SC-101-4 LANCO</t>
  </si>
  <si>
    <t>THINNER  TH-1000-GL 54152 TROPICAL</t>
  </si>
  <si>
    <t>LANILLA 174219 GENERICO</t>
  </si>
  <si>
    <t>REPORTE DE INVENTARIO DE ALMACÉN DE LOS PRODUCTO DE LIMPIEZA Y COCINA ABRIL-JUNIO 2022</t>
  </si>
  <si>
    <t>3/5/20222</t>
  </si>
  <si>
    <t>TOTAL GENERAL EXISTENCIAS</t>
  </si>
  <si>
    <t xml:space="preserve">REPORTE DE INVENTARIO DE ALMACÉN DE LOS MATERIALES DE OFICINA ABRIL-JUNIO 2022 </t>
  </si>
  <si>
    <t>Sobre Tipo manila 8 1/2 x 11</t>
  </si>
  <si>
    <t xml:space="preserve">Preparado por: </t>
  </si>
  <si>
    <t>Juan bello de león</t>
  </si>
  <si>
    <t>Auxiliar de Almacén</t>
  </si>
  <si>
    <t>Revisado por:</t>
  </si>
  <si>
    <t xml:space="preserve">Esthefania Felix batista </t>
  </si>
  <si>
    <t>Administrativa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</si>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</sst>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00"/>
    <numFmt numFmtId="166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" fontId="2" fillId="0" borderId="2" xfId="0" applyNumberFormat="1" applyFont="1" applyBorder="1"/>
    <xf numFmtId="0" fontId="0" fillId="0" borderId="3" xfId="0" applyBorder="1"/>
    <xf numFmtId="164" fontId="2" fillId="0" borderId="4" xfId="1" applyFont="1" applyBorder="1" applyAlignment="1">
      <alignment horizontal="center"/>
    </xf>
    <xf numFmtId="0" fontId="9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0" fillId="0" borderId="1" xfId="1" applyFont="1" applyFill="1" applyBorder="1"/>
    <xf numFmtId="14" fontId="5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>
      <alignment horizontal="center" wrapText="1"/>
    </xf>
    <xf numFmtId="164" fontId="0" fillId="0" borderId="1" xfId="1" applyFont="1" applyFill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165" fontId="10" fillId="4" borderId="5" xfId="0" applyNumberFormat="1" applyFont="1" applyFill="1" applyBorder="1" applyAlignment="1">
      <alignment horizontal="left" vertical="top" wrapText="1"/>
    </xf>
    <xf numFmtId="49" fontId="10" fillId="4" borderId="6" xfId="2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 indent="11"/>
    </xf>
    <xf numFmtId="0" fontId="2" fillId="0" borderId="1" xfId="0" applyFont="1" applyBorder="1" applyAlignment="1">
      <alignment horizontal="left" indent="5"/>
    </xf>
    <xf numFmtId="0" fontId="2" fillId="0" borderId="1" xfId="0" applyFont="1" applyBorder="1"/>
    <xf numFmtId="0" fontId="11" fillId="0" borderId="1" xfId="0" applyFont="1" applyBorder="1" applyAlignment="1">
      <alignment horizontal="center"/>
    </xf>
    <xf numFmtId="164" fontId="2" fillId="0" borderId="1" xfId="1" applyFont="1" applyFill="1" applyBorder="1"/>
    <xf numFmtId="0" fontId="12" fillId="0" borderId="0" xfId="0" applyFont="1"/>
    <xf numFmtId="0" fontId="0" fillId="2" borderId="3" xfId="0" applyFill="1" applyBorder="1" applyAlignment="1">
      <alignment horizontal="left" vertical="center" wrapText="1" indent="2"/>
    </xf>
    <xf numFmtId="0" fontId="0" fillId="2" borderId="3" xfId="0" applyFill="1" applyBorder="1" applyAlignment="1">
      <alignment horizontal="left" vertical="center" wrapText="1" indent="4"/>
    </xf>
    <xf numFmtId="1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>
      <alignment horizontal="center" wrapText="1"/>
    </xf>
    <xf numFmtId="4" fontId="0" fillId="4" borderId="1" xfId="0" applyNumberFormat="1" applyFont="1" applyFill="1" applyBorder="1" applyAlignment="1">
      <alignment horizontal="center" wrapText="1"/>
    </xf>
    <xf numFmtId="4" fontId="0" fillId="0" borderId="7" xfId="0" applyNumberFormat="1" applyFont="1" applyBorder="1"/>
    <xf numFmtId="0" fontId="0" fillId="0" borderId="1" xfId="0" applyFont="1" applyBorder="1"/>
    <xf numFmtId="0" fontId="2" fillId="0" borderId="0" xfId="0" applyFont="1"/>
    <xf numFmtId="0" fontId="0" fillId="0" borderId="0" xfId="0" applyFont="1"/>
    <xf numFmtId="0" fontId="2" fillId="2" borderId="0" xfId="0" applyFont="1" applyFill="1" applyAlignment="1">
      <alignment horizontal="left" indent="6"/>
    </xf>
    <xf numFmtId="0" fontId="0" fillId="2" borderId="0" xfId="0" applyFill="1" applyAlignment="1">
      <alignment horizontal="left" indent="6"/>
    </xf>
    <xf numFmtId="4" fontId="0" fillId="2" borderId="0" xfId="0" applyNumberFormat="1" applyFont="1" applyFill="1" applyAlignment="1">
      <alignment horizontal="left" indent="6"/>
    </xf>
    <xf numFmtId="0" fontId="2" fillId="2" borderId="0" xfId="0" applyFont="1" applyFill="1" applyAlignment="1">
      <alignment horizontal="left" vertical="center" indent="6"/>
    </xf>
    <xf numFmtId="0" fontId="0" fillId="2" borderId="0" xfId="0" applyFill="1" applyAlignment="1">
      <alignment horizontal="left" vertical="top" indent="6"/>
    </xf>
    <xf numFmtId="4" fontId="5" fillId="0" borderId="1" xfId="0" applyNumberFormat="1" applyFont="1" applyBorder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4" borderId="1" xfId="0" applyNumberFormat="1" applyFont="1" applyFill="1" applyBorder="1" applyAlignment="1">
      <alignment horizontal="center"/>
    </xf>
    <xf numFmtId="0" fontId="13" fillId="0" borderId="0" xfId="0" applyFont="1"/>
    <xf numFmtId="0" fontId="2" fillId="2" borderId="0" xfId="0" applyFont="1" applyFill="1" applyAlignment="1">
      <alignment horizontal="left" vertical="center" indent="13"/>
    </xf>
    <xf numFmtId="0" fontId="7" fillId="0" borderId="0" xfId="0" applyFont="1" applyAlignment="1">
      <alignment horizontal="left" vertical="center"/>
    </xf>
  </cellXfs>
  <cellStyles count="3">
    <cellStyle name="Millares 2" xfId="1" xr:uid="{F98B2A8E-8CDC-4763-8ECA-7AB472931E74}"/>
    <cellStyle name="Moneda 2" xfId="2" xr:uid="{20819840-6B5D-4BB9-AEB2-B2DB2AF2DC8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339230</xdr:colOff>
      <xdr:row>1</xdr:row>
      <xdr:rowOff>159884</xdr:rowOff>
    </xdr:from>
    <xdr:to>
      <xdr:col>5</xdr:col>
      <xdr:colOff>238002</xdr:colOff>
      <xdr:row>6</xdr:row>
      <xdr:rowOff>173713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560C4-0B1A-43E7-AD62-0196EF69E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123" y="346982"/>
          <a:ext cx="4635758" cy="94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498626</xdr:colOff>
      <xdr:row>0</xdr:row>
      <xdr:rowOff>204095</xdr:rowOff>
    </xdr:from>
    <xdr:to>
      <xdr:col>6</xdr:col>
      <xdr:colOff>333712</xdr:colOff>
      <xdr:row>5</xdr:row>
      <xdr:rowOff>185154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FB4812-9EBA-4772-AE0C-B1C6EEDD9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277" y="204095"/>
          <a:ext cx="4678459" cy="1005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5A58-A538-410C-A425-1095CE1B9E06}">
  <dimension ref="A8:G148"/>
  <sheetViews>
    <sheetView tabSelected="1" topLeftCell="A132" zoomScale="112" zoomScaleNormal="112" workbookViewId="0">
      <selection activeCell="E152" sqref="E152"/>
    </sheetView>
  </sheetViews>
  <sheetFormatPr baseColWidth="10" defaultRowHeight="15" x14ac:dyDescent="0.25"/>
  <cols>
    <col min="1" max="1" width="13.28515625" customWidth="1"/>
    <col min="2" max="2" width="12.28515625" customWidth="1"/>
    <col min="3" max="3" width="47.5703125" customWidth="1"/>
    <col min="4" max="4" width="11.28515625" customWidth="1"/>
    <col min="5" max="5" width="12.28515625" customWidth="1"/>
    <col min="6" max="6" width="11.42578125" customWidth="1"/>
    <col min="7" max="7" width="12.5703125" customWidth="1"/>
    <col min="8" max="8" width="36.85546875" customWidth="1"/>
    <col min="9" max="9" width="11.5703125" customWidth="1"/>
    <col min="10" max="10" width="8" customWidth="1"/>
  </cols>
  <sheetData>
    <row r="8" spans="1:7" ht="16.5" customHeight="1" x14ac:dyDescent="0.25">
      <c r="A8" s="75" t="s">
        <v>200</v>
      </c>
      <c r="B8" s="56"/>
      <c r="C8" s="57"/>
      <c r="D8" s="56"/>
      <c r="E8" s="57"/>
      <c r="F8" s="56"/>
      <c r="G8" s="56"/>
    </row>
    <row r="9" spans="1:7" ht="45" customHeight="1" x14ac:dyDescent="0.25">
      <c r="A9" s="5" t="s">
        <v>62</v>
      </c>
      <c r="B9" s="5" t="s">
        <v>1</v>
      </c>
      <c r="C9" s="5" t="s">
        <v>2</v>
      </c>
      <c r="D9" s="5" t="s">
        <v>3</v>
      </c>
      <c r="E9" s="5" t="s">
        <v>63</v>
      </c>
      <c r="F9" s="5" t="s">
        <v>5</v>
      </c>
      <c r="G9" s="7" t="s">
        <v>6</v>
      </c>
    </row>
    <row r="10" spans="1:7" x14ac:dyDescent="0.25">
      <c r="A10" s="58">
        <v>44678</v>
      </c>
      <c r="B10" s="58">
        <v>44678</v>
      </c>
      <c r="C10" s="32" t="s">
        <v>64</v>
      </c>
      <c r="D10" s="33">
        <v>46</v>
      </c>
      <c r="E10" s="34">
        <v>215</v>
      </c>
      <c r="F10" s="71">
        <v>32</v>
      </c>
      <c r="G10" s="35">
        <f>E10*F10</f>
        <v>6880</v>
      </c>
    </row>
    <row r="11" spans="1:7" x14ac:dyDescent="0.25">
      <c r="A11" s="36">
        <v>44684</v>
      </c>
      <c r="B11" s="36" t="s">
        <v>198</v>
      </c>
      <c r="C11" s="37" t="s">
        <v>65</v>
      </c>
      <c r="D11" s="38">
        <v>78</v>
      </c>
      <c r="E11" s="34">
        <v>42.48</v>
      </c>
      <c r="F11" s="71">
        <v>809</v>
      </c>
      <c r="G11" s="35">
        <f t="shared" ref="G11:G75" si="0">E11*F11</f>
        <v>34366.32</v>
      </c>
    </row>
    <row r="12" spans="1:7" ht="17.25" customHeight="1" x14ac:dyDescent="0.25">
      <c r="A12" s="36">
        <v>44628</v>
      </c>
      <c r="B12" s="36">
        <v>44628</v>
      </c>
      <c r="C12" s="32" t="s">
        <v>66</v>
      </c>
      <c r="D12" s="33">
        <v>96</v>
      </c>
      <c r="E12" s="34">
        <v>146.69999999999999</v>
      </c>
      <c r="F12" s="71">
        <v>39</v>
      </c>
      <c r="G12" s="35">
        <f t="shared" si="0"/>
        <v>5721.2999999999993</v>
      </c>
    </row>
    <row r="13" spans="1:7" x14ac:dyDescent="0.25">
      <c r="A13" s="36">
        <v>42860</v>
      </c>
      <c r="B13" s="36">
        <v>42860</v>
      </c>
      <c r="C13" s="37" t="s">
        <v>67</v>
      </c>
      <c r="D13" s="38">
        <v>70</v>
      </c>
      <c r="E13" s="34">
        <v>3.54</v>
      </c>
      <c r="F13" s="71">
        <v>83</v>
      </c>
      <c r="G13" s="35">
        <f t="shared" si="0"/>
        <v>293.82</v>
      </c>
    </row>
    <row r="14" spans="1:7" x14ac:dyDescent="0.25">
      <c r="A14" s="36">
        <v>44501</v>
      </c>
      <c r="B14" s="36">
        <v>44501</v>
      </c>
      <c r="C14" s="32" t="s">
        <v>68</v>
      </c>
      <c r="D14" s="33">
        <v>66</v>
      </c>
      <c r="E14" s="34">
        <v>59.17</v>
      </c>
      <c r="F14" s="71">
        <v>14</v>
      </c>
      <c r="G14" s="35">
        <f t="shared" si="0"/>
        <v>828.38</v>
      </c>
    </row>
    <row r="15" spans="1:7" x14ac:dyDescent="0.25">
      <c r="A15" s="36">
        <v>44678</v>
      </c>
      <c r="B15" s="36">
        <v>44678</v>
      </c>
      <c r="C15" s="32" t="s">
        <v>69</v>
      </c>
      <c r="D15" s="38">
        <v>49</v>
      </c>
      <c r="E15" s="34">
        <v>20</v>
      </c>
      <c r="F15" s="71">
        <v>114</v>
      </c>
      <c r="G15" s="35">
        <f t="shared" si="0"/>
        <v>2280</v>
      </c>
    </row>
    <row r="16" spans="1:7" x14ac:dyDescent="0.25">
      <c r="A16" s="36">
        <v>44628</v>
      </c>
      <c r="B16" s="36">
        <v>44628</v>
      </c>
      <c r="C16" s="32" t="s">
        <v>70</v>
      </c>
      <c r="D16" s="33">
        <v>50</v>
      </c>
      <c r="E16" s="34">
        <v>34.26</v>
      </c>
      <c r="F16" s="71">
        <v>84</v>
      </c>
      <c r="G16" s="35">
        <f t="shared" si="0"/>
        <v>2877.8399999999997</v>
      </c>
    </row>
    <row r="17" spans="1:7" x14ac:dyDescent="0.25">
      <c r="A17" s="36">
        <v>44159</v>
      </c>
      <c r="B17" s="36">
        <v>44159</v>
      </c>
      <c r="C17" s="37" t="s">
        <v>71</v>
      </c>
      <c r="D17" s="38">
        <v>57</v>
      </c>
      <c r="E17" s="34">
        <v>28.2</v>
      </c>
      <c r="F17" s="71">
        <v>0</v>
      </c>
      <c r="G17" s="35">
        <f t="shared" si="0"/>
        <v>0</v>
      </c>
    </row>
    <row r="18" spans="1:7" x14ac:dyDescent="0.25">
      <c r="A18" s="36">
        <v>44501</v>
      </c>
      <c r="B18" s="36">
        <v>44501</v>
      </c>
      <c r="C18" s="41" t="s">
        <v>72</v>
      </c>
      <c r="D18" s="33">
        <v>72</v>
      </c>
      <c r="E18" s="34">
        <v>125.4</v>
      </c>
      <c r="F18" s="71">
        <v>1</v>
      </c>
      <c r="G18" s="35">
        <f t="shared" si="0"/>
        <v>125.4</v>
      </c>
    </row>
    <row r="19" spans="1:7" x14ac:dyDescent="0.25">
      <c r="A19" s="36">
        <v>42677</v>
      </c>
      <c r="B19" s="36">
        <v>42677</v>
      </c>
      <c r="C19" s="37" t="s">
        <v>73</v>
      </c>
      <c r="D19" s="38">
        <v>70</v>
      </c>
      <c r="E19" s="34">
        <v>19.82</v>
      </c>
      <c r="F19" s="71">
        <v>132</v>
      </c>
      <c r="G19" s="35">
        <f t="shared" si="0"/>
        <v>2616.2400000000002</v>
      </c>
    </row>
    <row r="20" spans="1:7" x14ac:dyDescent="0.25">
      <c r="A20" s="36">
        <v>44501</v>
      </c>
      <c r="B20" s="36">
        <v>44501</v>
      </c>
      <c r="C20" s="39" t="s">
        <v>74</v>
      </c>
      <c r="D20" s="33">
        <v>112</v>
      </c>
      <c r="E20" s="34">
        <v>4.87</v>
      </c>
      <c r="F20" s="71">
        <v>56</v>
      </c>
      <c r="G20" s="35">
        <f t="shared" si="0"/>
        <v>272.72000000000003</v>
      </c>
    </row>
    <row r="21" spans="1:7" x14ac:dyDescent="0.25">
      <c r="A21" s="36">
        <v>43881</v>
      </c>
      <c r="B21" s="36">
        <v>43881</v>
      </c>
      <c r="C21" s="37" t="s">
        <v>75</v>
      </c>
      <c r="D21" s="38">
        <v>112</v>
      </c>
      <c r="E21" s="34">
        <v>5.5</v>
      </c>
      <c r="F21" s="71">
        <v>65</v>
      </c>
      <c r="G21" s="35">
        <f t="shared" si="0"/>
        <v>357.5</v>
      </c>
    </row>
    <row r="22" spans="1:7" x14ac:dyDescent="0.25">
      <c r="A22" s="36">
        <v>44501</v>
      </c>
      <c r="B22" s="36">
        <v>44501</v>
      </c>
      <c r="C22" s="32" t="s">
        <v>76</v>
      </c>
      <c r="D22" s="33">
        <v>112</v>
      </c>
      <c r="E22" s="34">
        <v>17.88</v>
      </c>
      <c r="F22" s="71">
        <v>44</v>
      </c>
      <c r="G22" s="35">
        <f t="shared" si="0"/>
        <v>786.71999999999991</v>
      </c>
    </row>
    <row r="23" spans="1:7" x14ac:dyDescent="0.25">
      <c r="A23" s="36">
        <v>43881</v>
      </c>
      <c r="B23" s="36">
        <v>43881</v>
      </c>
      <c r="C23" s="37" t="s">
        <v>77</v>
      </c>
      <c r="D23" s="38">
        <v>112</v>
      </c>
      <c r="E23" s="34">
        <v>3.5</v>
      </c>
      <c r="F23" s="71">
        <v>93</v>
      </c>
      <c r="G23" s="35">
        <f t="shared" si="0"/>
        <v>325.5</v>
      </c>
    </row>
    <row r="24" spans="1:7" x14ac:dyDescent="0.25">
      <c r="A24" s="36">
        <v>44501</v>
      </c>
      <c r="B24" s="36">
        <v>44501</v>
      </c>
      <c r="C24" s="32" t="s">
        <v>78</v>
      </c>
      <c r="D24" s="33">
        <v>113</v>
      </c>
      <c r="E24" s="34">
        <v>280</v>
      </c>
      <c r="F24" s="71">
        <v>14.81</v>
      </c>
      <c r="G24" s="35">
        <f t="shared" si="0"/>
        <v>4146.8</v>
      </c>
    </row>
    <row r="25" spans="1:7" x14ac:dyDescent="0.25">
      <c r="A25" s="36">
        <v>44501</v>
      </c>
      <c r="B25" s="36">
        <v>44501</v>
      </c>
      <c r="C25" s="40" t="s">
        <v>79</v>
      </c>
      <c r="D25" s="38">
        <v>91</v>
      </c>
      <c r="E25" s="34">
        <v>317.60000000000002</v>
      </c>
      <c r="F25" s="71">
        <v>15.26</v>
      </c>
      <c r="G25" s="35">
        <f t="shared" si="0"/>
        <v>4846.576</v>
      </c>
    </row>
    <row r="26" spans="1:7" x14ac:dyDescent="0.25">
      <c r="A26" s="36">
        <v>44678</v>
      </c>
      <c r="B26" s="36">
        <v>44678</v>
      </c>
      <c r="C26" s="32" t="s">
        <v>80</v>
      </c>
      <c r="D26" s="33">
        <v>48</v>
      </c>
      <c r="E26" s="34">
        <v>27.95</v>
      </c>
      <c r="F26" s="71">
        <v>97</v>
      </c>
      <c r="G26" s="35">
        <f t="shared" si="0"/>
        <v>2711.15</v>
      </c>
    </row>
    <row r="27" spans="1:7" x14ac:dyDescent="0.25">
      <c r="A27" s="59">
        <v>44517</v>
      </c>
      <c r="B27" s="59">
        <v>44517</v>
      </c>
      <c r="C27" s="37" t="s">
        <v>81</v>
      </c>
      <c r="D27" s="38">
        <v>47</v>
      </c>
      <c r="E27" s="34">
        <v>41.04</v>
      </c>
      <c r="F27" s="71">
        <v>9</v>
      </c>
      <c r="G27" s="35">
        <f t="shared" si="0"/>
        <v>369.36</v>
      </c>
    </row>
    <row r="28" spans="1:7" x14ac:dyDescent="0.25">
      <c r="A28" s="36">
        <v>44678</v>
      </c>
      <c r="B28" s="36">
        <v>44678</v>
      </c>
      <c r="C28" s="32" t="s">
        <v>82</v>
      </c>
      <c r="D28" s="33">
        <v>55</v>
      </c>
      <c r="E28" s="34">
        <v>64.989999999999995</v>
      </c>
      <c r="F28" s="71">
        <v>26</v>
      </c>
      <c r="G28" s="35">
        <f t="shared" si="0"/>
        <v>1689.7399999999998</v>
      </c>
    </row>
    <row r="29" spans="1:7" x14ac:dyDescent="0.25">
      <c r="A29" s="36">
        <v>44678</v>
      </c>
      <c r="B29" s="36">
        <v>44678</v>
      </c>
      <c r="C29" s="37" t="s">
        <v>83</v>
      </c>
      <c r="D29" s="38">
        <v>54</v>
      </c>
      <c r="E29" s="34">
        <v>100.01</v>
      </c>
      <c r="F29" s="71">
        <v>27</v>
      </c>
      <c r="G29" s="35">
        <f t="shared" si="0"/>
        <v>2700.27</v>
      </c>
    </row>
    <row r="30" spans="1:7" x14ac:dyDescent="0.25">
      <c r="A30" s="36">
        <v>44517</v>
      </c>
      <c r="B30" s="36">
        <v>44517</v>
      </c>
      <c r="C30" s="32" t="s">
        <v>84</v>
      </c>
      <c r="D30" s="33">
        <v>87</v>
      </c>
      <c r="E30" s="34">
        <v>56</v>
      </c>
      <c r="F30" s="71">
        <v>20</v>
      </c>
      <c r="G30" s="35">
        <f t="shared" si="0"/>
        <v>1120</v>
      </c>
    </row>
    <row r="31" spans="1:7" x14ac:dyDescent="0.25">
      <c r="A31" s="36">
        <v>43469</v>
      </c>
      <c r="B31" s="36">
        <v>43469</v>
      </c>
      <c r="C31" s="37" t="s">
        <v>85</v>
      </c>
      <c r="D31" s="38">
        <v>56</v>
      </c>
      <c r="E31" s="34">
        <v>12</v>
      </c>
      <c r="F31" s="71">
        <v>12</v>
      </c>
      <c r="G31" s="35">
        <f t="shared" si="0"/>
        <v>144</v>
      </c>
    </row>
    <row r="32" spans="1:7" x14ac:dyDescent="0.25">
      <c r="A32" s="36">
        <v>44628</v>
      </c>
      <c r="B32" s="36">
        <v>44628</v>
      </c>
      <c r="C32" s="32" t="s">
        <v>86</v>
      </c>
      <c r="D32" s="33">
        <v>53</v>
      </c>
      <c r="E32" s="34">
        <v>22.42</v>
      </c>
      <c r="F32" s="71">
        <v>0</v>
      </c>
      <c r="G32" s="35">
        <f t="shared" si="0"/>
        <v>0</v>
      </c>
    </row>
    <row r="33" spans="1:7" x14ac:dyDescent="0.25">
      <c r="A33" s="36">
        <v>44628</v>
      </c>
      <c r="B33" s="36">
        <v>44628</v>
      </c>
      <c r="C33" s="37" t="s">
        <v>87</v>
      </c>
      <c r="D33" s="38">
        <v>71</v>
      </c>
      <c r="E33" s="34">
        <v>288</v>
      </c>
      <c r="F33" s="71">
        <v>2</v>
      </c>
      <c r="G33" s="35">
        <f t="shared" si="0"/>
        <v>576</v>
      </c>
    </row>
    <row r="34" spans="1:7" x14ac:dyDescent="0.25">
      <c r="A34" s="36">
        <v>44628</v>
      </c>
      <c r="B34" s="36">
        <v>44628</v>
      </c>
      <c r="C34" s="32" t="s">
        <v>88</v>
      </c>
      <c r="D34" s="33">
        <v>69</v>
      </c>
      <c r="E34" s="34">
        <v>42.87</v>
      </c>
      <c r="F34" s="72">
        <v>35</v>
      </c>
      <c r="G34" s="35">
        <f t="shared" si="0"/>
        <v>1500.4499999999998</v>
      </c>
    </row>
    <row r="35" spans="1:7" x14ac:dyDescent="0.25">
      <c r="A35" s="36">
        <v>42933</v>
      </c>
      <c r="B35" s="36">
        <v>42933</v>
      </c>
      <c r="C35" s="37" t="s">
        <v>89</v>
      </c>
      <c r="D35" s="38">
        <v>114</v>
      </c>
      <c r="E35" s="34">
        <v>305</v>
      </c>
      <c r="F35" s="71">
        <v>3.44</v>
      </c>
      <c r="G35" s="35">
        <f t="shared" si="0"/>
        <v>1049.2</v>
      </c>
    </row>
    <row r="36" spans="1:7" x14ac:dyDescent="0.25">
      <c r="A36" s="36">
        <v>44678</v>
      </c>
      <c r="B36" s="36">
        <v>44678</v>
      </c>
      <c r="C36" s="32" t="s">
        <v>90</v>
      </c>
      <c r="D36" s="33">
        <v>83</v>
      </c>
      <c r="E36" s="34">
        <v>161.66</v>
      </c>
      <c r="F36" s="71">
        <v>60.91</v>
      </c>
      <c r="G36" s="35">
        <f t="shared" si="0"/>
        <v>9846.7105999999985</v>
      </c>
    </row>
    <row r="37" spans="1:7" x14ac:dyDescent="0.25">
      <c r="A37" s="36">
        <v>44532</v>
      </c>
      <c r="B37" s="36">
        <v>44532</v>
      </c>
      <c r="C37" s="37" t="s">
        <v>91</v>
      </c>
      <c r="D37" s="38">
        <v>84</v>
      </c>
      <c r="E37" s="34">
        <v>9.2100000000000009</v>
      </c>
      <c r="F37" s="71">
        <v>24</v>
      </c>
      <c r="G37" s="35">
        <f t="shared" si="0"/>
        <v>221.04000000000002</v>
      </c>
    </row>
    <row r="38" spans="1:7" x14ac:dyDescent="0.25">
      <c r="A38" s="36">
        <v>43469</v>
      </c>
      <c r="B38" s="36">
        <v>43469</v>
      </c>
      <c r="C38" s="32" t="s">
        <v>92</v>
      </c>
      <c r="D38" s="33">
        <v>86</v>
      </c>
      <c r="E38" s="34">
        <v>110.6</v>
      </c>
      <c r="F38" s="71">
        <v>10.25</v>
      </c>
      <c r="G38" s="35">
        <f t="shared" si="0"/>
        <v>1133.6499999999999</v>
      </c>
    </row>
    <row r="39" spans="1:7" x14ac:dyDescent="0.25">
      <c r="A39" s="36">
        <v>44628</v>
      </c>
      <c r="B39" s="36">
        <v>44628</v>
      </c>
      <c r="C39" s="37" t="s">
        <v>93</v>
      </c>
      <c r="D39" s="38">
        <v>82</v>
      </c>
      <c r="E39" s="34">
        <v>48.38</v>
      </c>
      <c r="F39" s="71">
        <v>13.33</v>
      </c>
      <c r="G39" s="35">
        <f t="shared" si="0"/>
        <v>644.90539999999999</v>
      </c>
    </row>
    <row r="40" spans="1:7" x14ac:dyDescent="0.25">
      <c r="A40" s="36">
        <v>44628</v>
      </c>
      <c r="B40" s="36">
        <v>44628</v>
      </c>
      <c r="C40" s="32" t="s">
        <v>94</v>
      </c>
      <c r="D40" s="33">
        <v>99</v>
      </c>
      <c r="E40" s="34">
        <v>463.8</v>
      </c>
      <c r="F40" s="71">
        <v>7.5</v>
      </c>
      <c r="G40" s="35">
        <f t="shared" si="0"/>
        <v>3478.5</v>
      </c>
    </row>
    <row r="41" spans="1:7" x14ac:dyDescent="0.25">
      <c r="A41" s="36">
        <v>44501</v>
      </c>
      <c r="B41" s="36">
        <v>44501</v>
      </c>
      <c r="C41" s="37" t="s">
        <v>95</v>
      </c>
      <c r="D41" s="38">
        <v>100</v>
      </c>
      <c r="E41" s="34">
        <v>270.24</v>
      </c>
      <c r="F41" s="71">
        <v>5</v>
      </c>
      <c r="G41" s="35">
        <f t="shared" si="0"/>
        <v>1351.2</v>
      </c>
    </row>
    <row r="42" spans="1:7" x14ac:dyDescent="0.25">
      <c r="A42" s="36">
        <v>42691</v>
      </c>
      <c r="B42" s="36">
        <v>42691</v>
      </c>
      <c r="C42" s="32" t="s">
        <v>96</v>
      </c>
      <c r="D42" s="33">
        <v>80</v>
      </c>
      <c r="E42" s="34">
        <v>145</v>
      </c>
      <c r="F42" s="71">
        <v>2</v>
      </c>
      <c r="G42" s="35">
        <f t="shared" si="0"/>
        <v>290</v>
      </c>
    </row>
    <row r="43" spans="1:7" x14ac:dyDescent="0.25">
      <c r="A43" s="36">
        <v>44532</v>
      </c>
      <c r="B43" s="36">
        <v>44532</v>
      </c>
      <c r="C43" s="41" t="s">
        <v>97</v>
      </c>
      <c r="D43" s="38">
        <v>79</v>
      </c>
      <c r="E43" s="34">
        <v>213.88</v>
      </c>
      <c r="F43" s="71">
        <v>23</v>
      </c>
      <c r="G43" s="35">
        <f t="shared" si="0"/>
        <v>4919.24</v>
      </c>
    </row>
    <row r="44" spans="1:7" x14ac:dyDescent="0.25">
      <c r="A44" s="36">
        <v>44628</v>
      </c>
      <c r="B44" s="36">
        <v>44628</v>
      </c>
      <c r="C44" s="32" t="s">
        <v>98</v>
      </c>
      <c r="D44" s="33">
        <v>62</v>
      </c>
      <c r="E44" s="34">
        <v>206.85</v>
      </c>
      <c r="F44" s="71">
        <v>1.08</v>
      </c>
      <c r="G44" s="35">
        <f t="shared" si="0"/>
        <v>223.398</v>
      </c>
    </row>
    <row r="45" spans="1:7" x14ac:dyDescent="0.25">
      <c r="A45" s="36">
        <v>44628</v>
      </c>
      <c r="B45" s="36">
        <v>44628</v>
      </c>
      <c r="C45" s="37" t="s">
        <v>99</v>
      </c>
      <c r="D45" s="38">
        <v>62</v>
      </c>
      <c r="E45" s="34">
        <v>206.85</v>
      </c>
      <c r="F45" s="71">
        <v>3</v>
      </c>
      <c r="G45" s="35">
        <f t="shared" si="0"/>
        <v>620.54999999999995</v>
      </c>
    </row>
    <row r="46" spans="1:7" x14ac:dyDescent="0.25">
      <c r="A46" s="36">
        <v>44505</v>
      </c>
      <c r="B46" s="36">
        <v>44505</v>
      </c>
      <c r="C46" s="32" t="s">
        <v>100</v>
      </c>
      <c r="D46" s="33">
        <v>63</v>
      </c>
      <c r="E46" s="34">
        <v>108</v>
      </c>
      <c r="F46" s="71">
        <v>4.25</v>
      </c>
      <c r="G46" s="35">
        <f t="shared" si="0"/>
        <v>459</v>
      </c>
    </row>
    <row r="47" spans="1:7" x14ac:dyDescent="0.25">
      <c r="A47" s="36">
        <v>44505</v>
      </c>
      <c r="B47" s="36">
        <v>44505</v>
      </c>
      <c r="C47" s="37" t="s">
        <v>101</v>
      </c>
      <c r="D47" s="38">
        <v>63</v>
      </c>
      <c r="E47" s="34">
        <v>108</v>
      </c>
      <c r="F47" s="71">
        <v>4.83</v>
      </c>
      <c r="G47" s="35">
        <f t="shared" si="0"/>
        <v>521.64</v>
      </c>
    </row>
    <row r="48" spans="1:7" x14ac:dyDescent="0.25">
      <c r="A48" s="36">
        <v>44628</v>
      </c>
      <c r="B48" s="36">
        <v>44628</v>
      </c>
      <c r="C48" s="32" t="s">
        <v>102</v>
      </c>
      <c r="D48" s="33">
        <v>62</v>
      </c>
      <c r="E48" s="34">
        <v>206.85</v>
      </c>
      <c r="F48" s="71">
        <v>1.1599999999999999</v>
      </c>
      <c r="G48" s="35">
        <f t="shared" si="0"/>
        <v>239.94599999999997</v>
      </c>
    </row>
    <row r="49" spans="1:7" x14ac:dyDescent="0.25">
      <c r="A49" s="36">
        <v>44628</v>
      </c>
      <c r="B49" s="36">
        <v>44628</v>
      </c>
      <c r="C49" s="37" t="s">
        <v>103</v>
      </c>
      <c r="D49" s="38">
        <v>76</v>
      </c>
      <c r="E49" s="34">
        <v>290.27999999999997</v>
      </c>
      <c r="F49" s="71">
        <v>41</v>
      </c>
      <c r="G49" s="35">
        <f t="shared" si="0"/>
        <v>11901.48</v>
      </c>
    </row>
    <row r="50" spans="1:7" x14ac:dyDescent="0.25">
      <c r="A50" s="36">
        <v>44628</v>
      </c>
      <c r="B50" s="36">
        <v>44628</v>
      </c>
      <c r="C50" s="32" t="s">
        <v>104</v>
      </c>
      <c r="D50" s="33">
        <v>76</v>
      </c>
      <c r="E50" s="34">
        <v>362.26</v>
      </c>
      <c r="F50" s="71">
        <v>83</v>
      </c>
      <c r="G50" s="35">
        <f t="shared" si="0"/>
        <v>30067.579999999998</v>
      </c>
    </row>
    <row r="51" spans="1:7" x14ac:dyDescent="0.25">
      <c r="A51" s="36">
        <v>44501</v>
      </c>
      <c r="B51" s="36">
        <v>44501</v>
      </c>
      <c r="C51" s="37" t="s">
        <v>105</v>
      </c>
      <c r="D51" s="38">
        <v>51</v>
      </c>
      <c r="E51" s="34">
        <v>15.9</v>
      </c>
      <c r="F51" s="71">
        <v>17</v>
      </c>
      <c r="G51" s="35">
        <f t="shared" si="0"/>
        <v>270.3</v>
      </c>
    </row>
    <row r="52" spans="1:7" x14ac:dyDescent="0.25">
      <c r="A52" s="36">
        <v>44678</v>
      </c>
      <c r="B52" s="36">
        <v>44678</v>
      </c>
      <c r="C52" s="32" t="s">
        <v>106</v>
      </c>
      <c r="D52" s="33">
        <v>104</v>
      </c>
      <c r="E52" s="42">
        <v>515</v>
      </c>
      <c r="F52" s="71">
        <v>9.1999999999999993</v>
      </c>
      <c r="G52" s="35">
        <f t="shared" si="0"/>
        <v>4738</v>
      </c>
    </row>
    <row r="53" spans="1:7" x14ac:dyDescent="0.25">
      <c r="A53" s="36">
        <v>44678</v>
      </c>
      <c r="B53" s="36">
        <v>44678</v>
      </c>
      <c r="C53" s="37" t="s">
        <v>107</v>
      </c>
      <c r="D53" s="38">
        <v>105</v>
      </c>
      <c r="E53" s="34">
        <v>585</v>
      </c>
      <c r="F53" s="71">
        <v>0.72</v>
      </c>
      <c r="G53" s="35">
        <f t="shared" si="0"/>
        <v>421.2</v>
      </c>
    </row>
    <row r="54" spans="1:7" x14ac:dyDescent="0.25">
      <c r="A54" s="36">
        <v>44501</v>
      </c>
      <c r="B54" s="36">
        <v>44501</v>
      </c>
      <c r="C54" s="32" t="s">
        <v>108</v>
      </c>
      <c r="D54" s="33">
        <v>59</v>
      </c>
      <c r="E54" s="42">
        <v>243</v>
      </c>
      <c r="F54" s="71">
        <v>11</v>
      </c>
      <c r="G54" s="35">
        <f t="shared" si="0"/>
        <v>2673</v>
      </c>
    </row>
    <row r="55" spans="1:7" ht="15.75" customHeight="1" x14ac:dyDescent="0.25">
      <c r="A55" s="36">
        <v>43881</v>
      </c>
      <c r="B55" s="36">
        <v>43881</v>
      </c>
      <c r="C55" s="37" t="s">
        <v>109</v>
      </c>
      <c r="D55" s="38">
        <v>111</v>
      </c>
      <c r="E55" s="34">
        <v>1.03</v>
      </c>
      <c r="F55" s="71">
        <v>34</v>
      </c>
      <c r="G55" s="43">
        <f t="shared" si="0"/>
        <v>35.020000000000003</v>
      </c>
    </row>
    <row r="56" spans="1:7" x14ac:dyDescent="0.25">
      <c r="A56" s="36">
        <v>44179</v>
      </c>
      <c r="B56" s="36">
        <v>44179</v>
      </c>
      <c r="C56" s="37" t="s">
        <v>110</v>
      </c>
      <c r="D56" s="38">
        <v>97</v>
      </c>
      <c r="E56" s="34">
        <v>20.059999999999999</v>
      </c>
      <c r="F56" s="71">
        <v>9</v>
      </c>
      <c r="G56" s="35">
        <f t="shared" si="0"/>
        <v>180.54</v>
      </c>
    </row>
    <row r="57" spans="1:7" x14ac:dyDescent="0.25">
      <c r="A57" s="36">
        <v>44678</v>
      </c>
      <c r="B57" s="36">
        <v>44678</v>
      </c>
      <c r="C57" s="32" t="s">
        <v>111</v>
      </c>
      <c r="D57" s="33">
        <v>52</v>
      </c>
      <c r="E57" s="34">
        <v>114.99</v>
      </c>
      <c r="F57" s="71">
        <v>6</v>
      </c>
      <c r="G57" s="35">
        <f t="shared" si="0"/>
        <v>689.93999999999994</v>
      </c>
    </row>
    <row r="58" spans="1:7" x14ac:dyDescent="0.25">
      <c r="A58" s="36">
        <v>44628</v>
      </c>
      <c r="B58" s="36">
        <v>44628</v>
      </c>
      <c r="C58" s="37" t="s">
        <v>112</v>
      </c>
      <c r="D58" s="38">
        <v>64</v>
      </c>
      <c r="E58" s="34">
        <v>356.97</v>
      </c>
      <c r="F58" s="71">
        <v>4.83</v>
      </c>
      <c r="G58" s="35">
        <f t="shared" si="0"/>
        <v>1724.1651000000002</v>
      </c>
    </row>
    <row r="59" spans="1:7" x14ac:dyDescent="0.25">
      <c r="A59" s="36">
        <v>44678</v>
      </c>
      <c r="B59" s="36">
        <v>44678</v>
      </c>
      <c r="C59" s="32" t="s">
        <v>113</v>
      </c>
      <c r="D59" s="33">
        <v>116</v>
      </c>
      <c r="E59" s="60">
        <v>337.5</v>
      </c>
      <c r="F59" s="71">
        <v>246</v>
      </c>
      <c r="G59" s="35">
        <f t="shared" si="0"/>
        <v>83025</v>
      </c>
    </row>
    <row r="60" spans="1:7" x14ac:dyDescent="0.25">
      <c r="A60" s="36">
        <v>44501</v>
      </c>
      <c r="B60" s="36">
        <v>44501</v>
      </c>
      <c r="C60" s="37" t="s">
        <v>114</v>
      </c>
      <c r="D60" s="38">
        <v>89</v>
      </c>
      <c r="E60" s="34">
        <v>6.45</v>
      </c>
      <c r="F60" s="71">
        <v>27</v>
      </c>
      <c r="G60" s="35">
        <f t="shared" si="0"/>
        <v>174.15</v>
      </c>
    </row>
    <row r="61" spans="1:7" x14ac:dyDescent="0.25">
      <c r="A61" s="36">
        <v>44501</v>
      </c>
      <c r="B61" s="36">
        <v>44501</v>
      </c>
      <c r="C61" s="32" t="s">
        <v>115</v>
      </c>
      <c r="D61" s="33">
        <v>61</v>
      </c>
      <c r="E61" s="34">
        <v>142.80000000000001</v>
      </c>
      <c r="F61" s="71">
        <v>9.5</v>
      </c>
      <c r="G61" s="35">
        <f t="shared" si="0"/>
        <v>1356.6000000000001</v>
      </c>
    </row>
    <row r="62" spans="1:7" x14ac:dyDescent="0.25">
      <c r="A62" s="36">
        <v>42933</v>
      </c>
      <c r="B62" s="36">
        <v>42933</v>
      </c>
      <c r="C62" s="44" t="s">
        <v>116</v>
      </c>
      <c r="D62" s="38">
        <v>118</v>
      </c>
      <c r="E62" s="34">
        <v>3.54</v>
      </c>
      <c r="F62" s="71">
        <v>1525</v>
      </c>
      <c r="G62" s="35">
        <f t="shared" si="0"/>
        <v>5398.5</v>
      </c>
    </row>
    <row r="63" spans="1:7" x14ac:dyDescent="0.25">
      <c r="A63" s="36">
        <v>44458</v>
      </c>
      <c r="B63" s="36">
        <v>44458</v>
      </c>
      <c r="C63" s="32" t="s">
        <v>117</v>
      </c>
      <c r="D63" s="33">
        <v>119</v>
      </c>
      <c r="E63" s="34">
        <v>6.6</v>
      </c>
      <c r="F63" s="71">
        <v>2270</v>
      </c>
      <c r="G63" s="35">
        <f t="shared" si="0"/>
        <v>14982</v>
      </c>
    </row>
    <row r="64" spans="1:7" x14ac:dyDescent="0.25">
      <c r="A64" s="36">
        <v>44628</v>
      </c>
      <c r="B64" s="36">
        <v>44628</v>
      </c>
      <c r="C64" s="40" t="s">
        <v>118</v>
      </c>
      <c r="D64" s="38">
        <v>121</v>
      </c>
      <c r="E64" s="34">
        <v>858.96</v>
      </c>
      <c r="F64" s="71">
        <v>3.58</v>
      </c>
      <c r="G64" s="35">
        <f t="shared" si="0"/>
        <v>3075.0768000000003</v>
      </c>
    </row>
    <row r="65" spans="1:7" x14ac:dyDescent="0.25">
      <c r="A65" s="36">
        <v>44020</v>
      </c>
      <c r="B65" s="36">
        <v>44020</v>
      </c>
      <c r="C65" s="39" t="s">
        <v>119</v>
      </c>
      <c r="D65" s="33">
        <v>90</v>
      </c>
      <c r="E65" s="34">
        <v>18.100000000000001</v>
      </c>
      <c r="F65" s="71">
        <v>416</v>
      </c>
      <c r="G65" s="35">
        <f t="shared" si="0"/>
        <v>7529.6</v>
      </c>
    </row>
    <row r="66" spans="1:7" x14ac:dyDescent="0.25">
      <c r="A66" s="36">
        <v>44684</v>
      </c>
      <c r="B66" s="36">
        <v>44684</v>
      </c>
      <c r="C66" s="37" t="s">
        <v>120</v>
      </c>
      <c r="D66" s="38">
        <v>75</v>
      </c>
      <c r="E66" s="34">
        <v>29.5</v>
      </c>
      <c r="F66" s="71">
        <v>1967</v>
      </c>
      <c r="G66" s="35">
        <f t="shared" si="0"/>
        <v>58026.5</v>
      </c>
    </row>
    <row r="67" spans="1:7" x14ac:dyDescent="0.25">
      <c r="A67" s="36">
        <v>44684</v>
      </c>
      <c r="B67" s="36">
        <v>44684</v>
      </c>
      <c r="C67" s="32" t="s">
        <v>121</v>
      </c>
      <c r="D67" s="33">
        <v>74</v>
      </c>
      <c r="E67" s="34">
        <v>6.14</v>
      </c>
      <c r="F67" s="71">
        <v>2760</v>
      </c>
      <c r="G67" s="35">
        <f t="shared" si="0"/>
        <v>16946.399999999998</v>
      </c>
    </row>
    <row r="68" spans="1:7" x14ac:dyDescent="0.25">
      <c r="A68" s="36">
        <v>44684</v>
      </c>
      <c r="B68" s="36">
        <v>44684</v>
      </c>
      <c r="C68" s="32" t="s">
        <v>201</v>
      </c>
      <c r="D68" s="33">
        <v>75</v>
      </c>
      <c r="E68" s="34">
        <v>29.5</v>
      </c>
      <c r="F68" s="71">
        <v>500</v>
      </c>
      <c r="G68" s="35">
        <f t="shared" si="0"/>
        <v>14750</v>
      </c>
    </row>
    <row r="69" spans="1:7" x14ac:dyDescent="0.25">
      <c r="A69" s="36">
        <v>44501</v>
      </c>
      <c r="B69" s="36">
        <v>44501</v>
      </c>
      <c r="C69" s="37" t="s">
        <v>122</v>
      </c>
      <c r="D69" s="38">
        <v>90</v>
      </c>
      <c r="E69" s="34">
        <v>75.900000000000006</v>
      </c>
      <c r="F69" s="71">
        <v>24</v>
      </c>
      <c r="G69" s="35">
        <f t="shared" si="0"/>
        <v>1821.6000000000001</v>
      </c>
    </row>
    <row r="70" spans="1:7" x14ac:dyDescent="0.25">
      <c r="A70" s="36">
        <v>44501</v>
      </c>
      <c r="B70" s="36">
        <v>44501</v>
      </c>
      <c r="C70" s="32" t="s">
        <v>123</v>
      </c>
      <c r="D70" s="33">
        <v>60</v>
      </c>
      <c r="E70" s="34">
        <v>141.6</v>
      </c>
      <c r="F70" s="71">
        <v>9</v>
      </c>
      <c r="G70" s="35">
        <f t="shared" si="0"/>
        <v>1274.3999999999999</v>
      </c>
    </row>
    <row r="71" spans="1:7" x14ac:dyDescent="0.25">
      <c r="A71" s="36">
        <v>44628</v>
      </c>
      <c r="B71" s="36">
        <v>44628</v>
      </c>
      <c r="C71" s="40" t="s">
        <v>124</v>
      </c>
      <c r="D71" s="38">
        <v>103</v>
      </c>
      <c r="E71" s="34">
        <v>41.24</v>
      </c>
      <c r="F71" s="71">
        <v>8</v>
      </c>
      <c r="G71" s="35">
        <f t="shared" si="0"/>
        <v>329.92</v>
      </c>
    </row>
    <row r="72" spans="1:7" x14ac:dyDescent="0.25">
      <c r="A72" s="36">
        <v>44501</v>
      </c>
      <c r="B72" s="36">
        <v>44501</v>
      </c>
      <c r="C72" s="32" t="s">
        <v>125</v>
      </c>
      <c r="D72" s="33">
        <v>122</v>
      </c>
      <c r="E72" s="34">
        <v>22.6</v>
      </c>
      <c r="F72" s="71">
        <v>11</v>
      </c>
      <c r="G72" s="35">
        <f t="shared" si="0"/>
        <v>248.60000000000002</v>
      </c>
    </row>
    <row r="73" spans="1:7" x14ac:dyDescent="0.25">
      <c r="A73" s="36">
        <v>44501</v>
      </c>
      <c r="B73" s="36">
        <v>44501</v>
      </c>
      <c r="C73" s="37" t="s">
        <v>126</v>
      </c>
      <c r="D73" s="38">
        <v>122</v>
      </c>
      <c r="E73" s="34">
        <v>22.6</v>
      </c>
      <c r="F73" s="71">
        <v>7</v>
      </c>
      <c r="G73" s="35">
        <f t="shared" si="0"/>
        <v>158.20000000000002</v>
      </c>
    </row>
    <row r="74" spans="1:7" x14ac:dyDescent="0.25">
      <c r="A74" s="36">
        <v>44501</v>
      </c>
      <c r="B74" s="36">
        <v>44501</v>
      </c>
      <c r="C74" s="32" t="s">
        <v>127</v>
      </c>
      <c r="D74" s="33">
        <v>122</v>
      </c>
      <c r="E74" s="34">
        <v>22.6</v>
      </c>
      <c r="F74" s="71">
        <v>9</v>
      </c>
      <c r="G74" s="35">
        <f t="shared" si="0"/>
        <v>203.4</v>
      </c>
    </row>
    <row r="75" spans="1:7" x14ac:dyDescent="0.25">
      <c r="A75" s="36">
        <v>44501</v>
      </c>
      <c r="B75" s="36">
        <v>44501</v>
      </c>
      <c r="C75" s="37" t="s">
        <v>128</v>
      </c>
      <c r="D75" s="38">
        <v>68</v>
      </c>
      <c r="E75" s="34">
        <v>46</v>
      </c>
      <c r="F75" s="71">
        <v>9</v>
      </c>
      <c r="G75" s="35">
        <f t="shared" si="0"/>
        <v>414</v>
      </c>
    </row>
    <row r="76" spans="1:7" x14ac:dyDescent="0.25">
      <c r="A76" s="36">
        <v>43186</v>
      </c>
      <c r="B76" s="36">
        <v>43186</v>
      </c>
      <c r="C76" s="32" t="s">
        <v>129</v>
      </c>
      <c r="D76" s="33">
        <v>27</v>
      </c>
      <c r="E76" s="42">
        <v>8567.98</v>
      </c>
      <c r="F76" s="71">
        <v>4</v>
      </c>
      <c r="G76" s="35">
        <f t="shared" ref="G76:G142" si="1">E76*F76</f>
        <v>34271.919999999998</v>
      </c>
    </row>
    <row r="77" spans="1:7" x14ac:dyDescent="0.25">
      <c r="A77" s="36">
        <v>43186</v>
      </c>
      <c r="B77" s="36">
        <v>43186</v>
      </c>
      <c r="C77" s="37" t="s">
        <v>130</v>
      </c>
      <c r="D77" s="38">
        <v>26</v>
      </c>
      <c r="E77" s="42">
        <v>8567.98</v>
      </c>
      <c r="F77" s="71">
        <v>2</v>
      </c>
      <c r="G77" s="35">
        <f t="shared" si="1"/>
        <v>17135.96</v>
      </c>
    </row>
    <row r="78" spans="1:7" x14ac:dyDescent="0.25">
      <c r="A78" s="36">
        <v>43186</v>
      </c>
      <c r="B78" s="36">
        <v>43186</v>
      </c>
      <c r="C78" s="32" t="s">
        <v>131</v>
      </c>
      <c r="D78" s="33">
        <v>28</v>
      </c>
      <c r="E78" s="42">
        <v>8567.98</v>
      </c>
      <c r="F78" s="71">
        <v>3</v>
      </c>
      <c r="G78" s="35">
        <f t="shared" si="1"/>
        <v>25703.94</v>
      </c>
    </row>
    <row r="79" spans="1:7" x14ac:dyDescent="0.25">
      <c r="A79" s="36">
        <v>44244</v>
      </c>
      <c r="B79" s="36">
        <v>44244</v>
      </c>
      <c r="C79" s="37" t="s">
        <v>132</v>
      </c>
      <c r="D79" s="38">
        <v>29</v>
      </c>
      <c r="E79" s="42">
        <v>5203.92</v>
      </c>
      <c r="F79" s="71">
        <v>12</v>
      </c>
      <c r="G79" s="35">
        <f t="shared" si="1"/>
        <v>62447.040000000001</v>
      </c>
    </row>
    <row r="80" spans="1:7" x14ac:dyDescent="0.25">
      <c r="A80" s="36">
        <v>44244</v>
      </c>
      <c r="B80" s="36">
        <v>44244</v>
      </c>
      <c r="C80" s="32" t="s">
        <v>133</v>
      </c>
      <c r="D80" s="33">
        <v>30</v>
      </c>
      <c r="E80" s="42">
        <v>7413.34</v>
      </c>
      <c r="F80" s="71">
        <v>13</v>
      </c>
      <c r="G80" s="35">
        <f t="shared" si="1"/>
        <v>96373.42</v>
      </c>
    </row>
    <row r="81" spans="1:7" x14ac:dyDescent="0.25">
      <c r="A81" s="36">
        <v>44244</v>
      </c>
      <c r="B81" s="36">
        <v>44244</v>
      </c>
      <c r="C81" s="37" t="s">
        <v>134</v>
      </c>
      <c r="D81" s="38">
        <v>32</v>
      </c>
      <c r="E81" s="42">
        <v>7413.34</v>
      </c>
      <c r="F81" s="71">
        <v>12</v>
      </c>
      <c r="G81" s="35">
        <f t="shared" si="1"/>
        <v>88960.08</v>
      </c>
    </row>
    <row r="82" spans="1:7" x14ac:dyDescent="0.25">
      <c r="A82" s="36">
        <v>44244</v>
      </c>
      <c r="B82" s="36">
        <v>44244</v>
      </c>
      <c r="C82" s="32" t="s">
        <v>135</v>
      </c>
      <c r="D82" s="33">
        <v>31</v>
      </c>
      <c r="E82" s="42">
        <v>7413.34</v>
      </c>
      <c r="F82" s="71">
        <v>12</v>
      </c>
      <c r="G82" s="35">
        <f t="shared" si="1"/>
        <v>88960.08</v>
      </c>
    </row>
    <row r="83" spans="1:7" ht="16.5" customHeight="1" x14ac:dyDescent="0.25">
      <c r="A83" s="36">
        <v>44014</v>
      </c>
      <c r="B83" s="36">
        <v>44014</v>
      </c>
      <c r="C83" s="37" t="s">
        <v>136</v>
      </c>
      <c r="D83" s="38">
        <v>25</v>
      </c>
      <c r="E83" s="42">
        <v>7530.76</v>
      </c>
      <c r="F83" s="71">
        <v>2</v>
      </c>
      <c r="G83" s="43">
        <f t="shared" si="1"/>
        <v>15061.52</v>
      </c>
    </row>
    <row r="84" spans="1:7" x14ac:dyDescent="0.25">
      <c r="A84" s="36">
        <v>44579</v>
      </c>
      <c r="B84" s="36">
        <v>44579</v>
      </c>
      <c r="C84" s="45" t="s">
        <v>137</v>
      </c>
      <c r="D84" s="33">
        <v>20</v>
      </c>
      <c r="E84" s="42">
        <v>7128.32</v>
      </c>
      <c r="F84" s="71">
        <v>13</v>
      </c>
      <c r="G84" s="35">
        <f t="shared" si="1"/>
        <v>92668.160000000003</v>
      </c>
    </row>
    <row r="85" spans="1:7" x14ac:dyDescent="0.25">
      <c r="A85" s="36">
        <v>44547</v>
      </c>
      <c r="B85" s="36">
        <v>44547</v>
      </c>
      <c r="C85" s="46" t="s">
        <v>138</v>
      </c>
      <c r="D85" s="38">
        <v>17</v>
      </c>
      <c r="E85" s="42">
        <v>5299.17</v>
      </c>
      <c r="F85" s="71">
        <v>0</v>
      </c>
      <c r="G85" s="35">
        <f t="shared" si="1"/>
        <v>0</v>
      </c>
    </row>
    <row r="86" spans="1:7" x14ac:dyDescent="0.25">
      <c r="A86" s="36">
        <v>44547</v>
      </c>
      <c r="B86" s="36">
        <v>44547</v>
      </c>
      <c r="C86" s="45" t="s">
        <v>139</v>
      </c>
      <c r="D86" s="33">
        <v>123</v>
      </c>
      <c r="E86" s="42">
        <v>6843.3</v>
      </c>
      <c r="F86" s="71">
        <v>4</v>
      </c>
      <c r="G86" s="35">
        <f t="shared" si="1"/>
        <v>27373.200000000001</v>
      </c>
    </row>
    <row r="87" spans="1:7" x14ac:dyDescent="0.25">
      <c r="A87" s="36">
        <v>44547</v>
      </c>
      <c r="B87" s="36">
        <v>44547</v>
      </c>
      <c r="C87" s="46" t="s">
        <v>140</v>
      </c>
      <c r="D87" s="38">
        <v>19</v>
      </c>
      <c r="E87" s="42">
        <v>6843.3</v>
      </c>
      <c r="F87" s="71">
        <v>7</v>
      </c>
      <c r="G87" s="35">
        <f t="shared" si="1"/>
        <v>47903.1</v>
      </c>
    </row>
    <row r="88" spans="1:7" x14ac:dyDescent="0.25">
      <c r="A88" s="36">
        <v>44547</v>
      </c>
      <c r="B88" s="36">
        <v>44547</v>
      </c>
      <c r="C88" s="45" t="s">
        <v>141</v>
      </c>
      <c r="D88" s="33">
        <v>18</v>
      </c>
      <c r="E88" s="42">
        <v>6843.3</v>
      </c>
      <c r="F88" s="71">
        <v>10</v>
      </c>
      <c r="G88" s="35">
        <f t="shared" si="1"/>
        <v>68433</v>
      </c>
    </row>
    <row r="89" spans="1:7" x14ac:dyDescent="0.25">
      <c r="A89" s="36">
        <v>44014</v>
      </c>
      <c r="B89" s="36">
        <v>44014</v>
      </c>
      <c r="C89" s="46" t="s">
        <v>142</v>
      </c>
      <c r="D89" s="38">
        <v>35</v>
      </c>
      <c r="E89" s="42">
        <v>13385.14</v>
      </c>
      <c r="F89" s="71">
        <v>4</v>
      </c>
      <c r="G89" s="35">
        <f t="shared" si="1"/>
        <v>53540.56</v>
      </c>
    </row>
    <row r="90" spans="1:7" x14ac:dyDescent="0.25">
      <c r="A90" s="36">
        <v>44014</v>
      </c>
      <c r="B90" s="36">
        <v>44014</v>
      </c>
      <c r="C90" s="45" t="s">
        <v>143</v>
      </c>
      <c r="D90" s="33">
        <v>34</v>
      </c>
      <c r="E90" s="42">
        <v>13385.14</v>
      </c>
      <c r="F90" s="71">
        <v>3</v>
      </c>
      <c r="G90" s="35">
        <f t="shared" si="1"/>
        <v>40155.42</v>
      </c>
    </row>
    <row r="91" spans="1:7" x14ac:dyDescent="0.25">
      <c r="A91" s="36">
        <v>44014</v>
      </c>
      <c r="B91" s="36">
        <v>44014</v>
      </c>
      <c r="C91" s="46" t="s">
        <v>144</v>
      </c>
      <c r="D91" s="38">
        <v>36</v>
      </c>
      <c r="E91" s="42">
        <v>7131.32</v>
      </c>
      <c r="F91" s="71">
        <v>3</v>
      </c>
      <c r="G91" s="35">
        <f t="shared" si="1"/>
        <v>21393.96</v>
      </c>
    </row>
    <row r="92" spans="1:7" x14ac:dyDescent="0.25">
      <c r="A92" s="36">
        <v>44014</v>
      </c>
      <c r="B92" s="36">
        <v>44014</v>
      </c>
      <c r="C92" s="45" t="s">
        <v>145</v>
      </c>
      <c r="D92" s="33">
        <v>37</v>
      </c>
      <c r="E92" s="42">
        <v>13385.14</v>
      </c>
      <c r="F92" s="71">
        <v>4</v>
      </c>
      <c r="G92" s="35">
        <f t="shared" si="1"/>
        <v>53540.56</v>
      </c>
    </row>
    <row r="93" spans="1:7" x14ac:dyDescent="0.25">
      <c r="A93" s="36">
        <v>44628</v>
      </c>
      <c r="B93" s="36">
        <v>44628</v>
      </c>
      <c r="C93" s="37" t="s">
        <v>146</v>
      </c>
      <c r="D93" s="38">
        <v>73</v>
      </c>
      <c r="E93" s="34">
        <v>443.68</v>
      </c>
      <c r="F93" s="71">
        <v>0.5</v>
      </c>
      <c r="G93" s="35">
        <f t="shared" si="1"/>
        <v>221.84</v>
      </c>
    </row>
    <row r="94" spans="1:7" x14ac:dyDescent="0.25">
      <c r="A94" s="36">
        <v>44675</v>
      </c>
      <c r="B94" s="36">
        <v>44675</v>
      </c>
      <c r="C94" s="32" t="s">
        <v>147</v>
      </c>
      <c r="D94" s="33">
        <v>38</v>
      </c>
      <c r="E94" s="34">
        <v>212.52</v>
      </c>
      <c r="F94" s="71">
        <v>77</v>
      </c>
      <c r="G94" s="35">
        <f t="shared" si="1"/>
        <v>16364.04</v>
      </c>
    </row>
    <row r="95" spans="1:7" x14ac:dyDescent="0.25">
      <c r="A95" s="36">
        <v>44628</v>
      </c>
      <c r="B95" s="36">
        <v>44628</v>
      </c>
      <c r="C95" s="37" t="s">
        <v>148</v>
      </c>
      <c r="D95" s="38">
        <v>94</v>
      </c>
      <c r="E95" s="34">
        <v>165</v>
      </c>
      <c r="F95" s="71">
        <v>33</v>
      </c>
      <c r="G95" s="35">
        <f t="shared" si="1"/>
        <v>5445</v>
      </c>
    </row>
    <row r="96" spans="1:7" x14ac:dyDescent="0.25">
      <c r="A96" s="36">
        <v>44628</v>
      </c>
      <c r="B96" s="36">
        <v>44628</v>
      </c>
      <c r="C96" s="32" t="s">
        <v>149</v>
      </c>
      <c r="D96" s="33">
        <v>95</v>
      </c>
      <c r="E96" s="34">
        <v>251</v>
      </c>
      <c r="F96" s="71">
        <v>47</v>
      </c>
      <c r="G96" s="35">
        <f t="shared" si="1"/>
        <v>11797</v>
      </c>
    </row>
    <row r="97" spans="1:7" x14ac:dyDescent="0.25">
      <c r="A97" s="36">
        <v>44501</v>
      </c>
      <c r="B97" s="36">
        <v>44501</v>
      </c>
      <c r="C97" s="37" t="s">
        <v>150</v>
      </c>
      <c r="D97" s="38">
        <v>93</v>
      </c>
      <c r="E97" s="34">
        <v>124.2</v>
      </c>
      <c r="F97" s="71">
        <v>223</v>
      </c>
      <c r="G97" s="35">
        <f t="shared" si="1"/>
        <v>27696.600000000002</v>
      </c>
    </row>
    <row r="98" spans="1:7" x14ac:dyDescent="0.25">
      <c r="A98" s="36">
        <v>44158</v>
      </c>
      <c r="B98" s="36">
        <v>44158</v>
      </c>
      <c r="C98" s="32" t="s">
        <v>151</v>
      </c>
      <c r="D98" s="33">
        <v>92</v>
      </c>
      <c r="E98" s="34">
        <v>40</v>
      </c>
      <c r="F98" s="71">
        <v>9</v>
      </c>
      <c r="G98" s="35">
        <f t="shared" si="1"/>
        <v>360</v>
      </c>
    </row>
    <row r="99" spans="1:7" x14ac:dyDescent="0.25">
      <c r="A99" s="36">
        <v>44678</v>
      </c>
      <c r="B99" s="36">
        <v>44678</v>
      </c>
      <c r="C99" s="37" t="s">
        <v>152</v>
      </c>
      <c r="D99" s="38">
        <v>77</v>
      </c>
      <c r="E99" s="34">
        <v>322</v>
      </c>
      <c r="F99" s="71">
        <v>9.16</v>
      </c>
      <c r="G99" s="35">
        <f t="shared" si="1"/>
        <v>2949.52</v>
      </c>
    </row>
    <row r="100" spans="1:7" x14ac:dyDescent="0.25">
      <c r="A100" s="36">
        <v>44628</v>
      </c>
      <c r="B100" s="36">
        <v>44628</v>
      </c>
      <c r="C100" s="32" t="s">
        <v>153</v>
      </c>
      <c r="D100" s="33">
        <v>88</v>
      </c>
      <c r="E100" s="34">
        <v>5.26</v>
      </c>
      <c r="F100" s="71">
        <v>45</v>
      </c>
      <c r="G100" s="35">
        <f t="shared" si="1"/>
        <v>236.7</v>
      </c>
    </row>
    <row r="101" spans="1:7" x14ac:dyDescent="0.25">
      <c r="A101" s="36">
        <v>44579</v>
      </c>
      <c r="B101" s="36">
        <v>44579</v>
      </c>
      <c r="C101" s="37" t="s">
        <v>154</v>
      </c>
      <c r="D101" s="38">
        <v>22</v>
      </c>
      <c r="E101" s="42">
        <v>6216.72</v>
      </c>
      <c r="F101" s="71">
        <v>10</v>
      </c>
      <c r="G101" s="35">
        <f t="shared" si="1"/>
        <v>62167.200000000004</v>
      </c>
    </row>
    <row r="102" spans="1:7" x14ac:dyDescent="0.25">
      <c r="A102" s="36">
        <v>44579</v>
      </c>
      <c r="B102" s="36">
        <v>44579</v>
      </c>
      <c r="C102" s="32" t="s">
        <v>155</v>
      </c>
      <c r="D102" s="33">
        <v>21</v>
      </c>
      <c r="E102" s="42">
        <v>6216.72</v>
      </c>
      <c r="F102" s="71">
        <v>11</v>
      </c>
      <c r="G102" s="35">
        <f t="shared" si="1"/>
        <v>68383.92</v>
      </c>
    </row>
    <row r="103" spans="1:7" x14ac:dyDescent="0.25">
      <c r="A103" s="36">
        <v>44579</v>
      </c>
      <c r="B103" s="36">
        <v>44579</v>
      </c>
      <c r="C103" s="37" t="s">
        <v>156</v>
      </c>
      <c r="D103" s="38">
        <v>23</v>
      </c>
      <c r="E103" s="42">
        <v>6216.72</v>
      </c>
      <c r="F103" s="71">
        <v>14</v>
      </c>
      <c r="G103" s="35">
        <f>E103*F103</f>
        <v>87034.08</v>
      </c>
    </row>
    <row r="104" spans="1:7" x14ac:dyDescent="0.25">
      <c r="A104" s="36">
        <v>44547</v>
      </c>
      <c r="B104" s="36">
        <v>44547</v>
      </c>
      <c r="C104" s="32" t="s">
        <v>157</v>
      </c>
      <c r="D104" s="33">
        <v>24</v>
      </c>
      <c r="E104" s="42">
        <v>4837.04</v>
      </c>
      <c r="F104" s="71">
        <v>22</v>
      </c>
      <c r="G104" s="35">
        <f t="shared" si="1"/>
        <v>106414.88</v>
      </c>
    </row>
    <row r="105" spans="1:7" x14ac:dyDescent="0.25">
      <c r="A105" s="36">
        <v>44329</v>
      </c>
      <c r="B105" s="36">
        <v>44329</v>
      </c>
      <c r="C105" s="37" t="s">
        <v>158</v>
      </c>
      <c r="D105" s="38">
        <v>63</v>
      </c>
      <c r="E105" s="34">
        <v>108.01</v>
      </c>
      <c r="F105" s="71">
        <v>4.75</v>
      </c>
      <c r="G105" s="35">
        <f t="shared" si="1"/>
        <v>513.04750000000001</v>
      </c>
    </row>
    <row r="106" spans="1:7" x14ac:dyDescent="0.25">
      <c r="A106" s="36">
        <v>44628</v>
      </c>
      <c r="B106" s="36">
        <v>44628</v>
      </c>
      <c r="C106" s="32" t="s">
        <v>159</v>
      </c>
      <c r="D106" s="33">
        <v>62</v>
      </c>
      <c r="E106" s="34">
        <v>206.85</v>
      </c>
      <c r="F106" s="71">
        <v>0</v>
      </c>
      <c r="G106" s="35">
        <f t="shared" si="1"/>
        <v>0</v>
      </c>
    </row>
    <row r="107" spans="1:7" x14ac:dyDescent="0.25">
      <c r="A107" s="36">
        <v>44327</v>
      </c>
      <c r="B107" s="36">
        <v>44327</v>
      </c>
      <c r="C107" s="37" t="s">
        <v>160</v>
      </c>
      <c r="D107" s="38">
        <v>62</v>
      </c>
      <c r="E107" s="34">
        <v>247.8</v>
      </c>
      <c r="F107" s="71">
        <v>4</v>
      </c>
      <c r="G107" s="35">
        <f t="shared" si="1"/>
        <v>991.2</v>
      </c>
    </row>
    <row r="108" spans="1:7" x14ac:dyDescent="0.25">
      <c r="A108" s="36">
        <v>44386</v>
      </c>
      <c r="B108" s="36">
        <v>44386</v>
      </c>
      <c r="C108" s="37" t="s">
        <v>161</v>
      </c>
      <c r="D108" s="38">
        <v>67</v>
      </c>
      <c r="E108" s="34">
        <v>53.099999999999994</v>
      </c>
      <c r="F108" s="71">
        <v>128</v>
      </c>
      <c r="G108" s="35">
        <f t="shared" si="1"/>
        <v>6796.7999999999993</v>
      </c>
    </row>
    <row r="109" spans="1:7" x14ac:dyDescent="0.25">
      <c r="A109" s="36">
        <v>44501</v>
      </c>
      <c r="B109" s="36">
        <v>44501</v>
      </c>
      <c r="C109" s="37" t="s">
        <v>162</v>
      </c>
      <c r="D109" s="38">
        <v>67</v>
      </c>
      <c r="E109" s="34">
        <v>263.29000000000002</v>
      </c>
      <c r="F109" s="71">
        <v>10</v>
      </c>
      <c r="G109" s="35">
        <f t="shared" si="1"/>
        <v>2632.9</v>
      </c>
    </row>
    <row r="110" spans="1:7" x14ac:dyDescent="0.25">
      <c r="A110" s="36">
        <v>44501</v>
      </c>
      <c r="B110" s="36">
        <v>44501</v>
      </c>
      <c r="C110" s="37" t="s">
        <v>163</v>
      </c>
      <c r="D110" s="38">
        <v>154</v>
      </c>
      <c r="E110" s="34">
        <v>22.33</v>
      </c>
      <c r="F110" s="71">
        <v>24</v>
      </c>
      <c r="G110" s="35">
        <f t="shared" si="1"/>
        <v>535.91999999999996</v>
      </c>
    </row>
    <row r="111" spans="1:7" x14ac:dyDescent="0.25">
      <c r="A111" s="36">
        <v>44501</v>
      </c>
      <c r="B111" s="36">
        <v>44501</v>
      </c>
      <c r="C111" s="32" t="s">
        <v>164</v>
      </c>
      <c r="D111" s="38">
        <v>155</v>
      </c>
      <c r="E111" s="34">
        <v>226.01</v>
      </c>
      <c r="F111" s="71">
        <v>9</v>
      </c>
      <c r="G111" s="35">
        <f t="shared" si="1"/>
        <v>2034.09</v>
      </c>
    </row>
    <row r="112" spans="1:7" ht="19.5" customHeight="1" x14ac:dyDescent="0.25">
      <c r="A112" s="36">
        <v>44501</v>
      </c>
      <c r="B112" s="36">
        <v>44501</v>
      </c>
      <c r="C112" s="37" t="s">
        <v>165</v>
      </c>
      <c r="D112" s="38">
        <v>111</v>
      </c>
      <c r="E112" s="34">
        <v>259</v>
      </c>
      <c r="F112" s="71">
        <v>6</v>
      </c>
      <c r="G112" s="35">
        <f t="shared" si="1"/>
        <v>1554</v>
      </c>
    </row>
    <row r="113" spans="1:7" x14ac:dyDescent="0.25">
      <c r="A113" s="36">
        <v>44501</v>
      </c>
      <c r="B113" s="36">
        <v>44501</v>
      </c>
      <c r="C113" s="37" t="s">
        <v>166</v>
      </c>
      <c r="D113" s="38">
        <v>111</v>
      </c>
      <c r="E113" s="34">
        <v>364.6</v>
      </c>
      <c r="F113" s="71">
        <v>4</v>
      </c>
      <c r="G113" s="35">
        <f t="shared" si="1"/>
        <v>1458.4</v>
      </c>
    </row>
    <row r="114" spans="1:7" ht="20.25" customHeight="1" x14ac:dyDescent="0.25">
      <c r="A114" s="36">
        <v>44501</v>
      </c>
      <c r="B114" s="36">
        <v>44501</v>
      </c>
      <c r="C114" s="37" t="s">
        <v>167</v>
      </c>
      <c r="D114" s="38">
        <v>156</v>
      </c>
      <c r="E114" s="34">
        <v>1805.4</v>
      </c>
      <c r="F114" s="71">
        <v>2</v>
      </c>
      <c r="G114" s="35">
        <f t="shared" si="1"/>
        <v>3610.8</v>
      </c>
    </row>
    <row r="115" spans="1:7" x14ac:dyDescent="0.25">
      <c r="A115" s="36">
        <v>44678</v>
      </c>
      <c r="B115" s="36">
        <v>44501</v>
      </c>
      <c r="C115" s="37" t="s">
        <v>168</v>
      </c>
      <c r="D115" s="38">
        <v>157</v>
      </c>
      <c r="E115" s="34">
        <v>222.01</v>
      </c>
      <c r="F115" s="71">
        <v>175</v>
      </c>
      <c r="G115" s="35">
        <f t="shared" si="1"/>
        <v>38851.75</v>
      </c>
    </row>
    <row r="116" spans="1:7" x14ac:dyDescent="0.25">
      <c r="A116" s="36">
        <v>44501</v>
      </c>
      <c r="B116" s="36">
        <v>44501</v>
      </c>
      <c r="C116" s="37" t="s">
        <v>169</v>
      </c>
      <c r="D116" s="38">
        <v>66</v>
      </c>
      <c r="E116" s="34">
        <v>62.8</v>
      </c>
      <c r="F116" s="71">
        <v>9</v>
      </c>
      <c r="G116" s="35">
        <f t="shared" si="1"/>
        <v>565.19999999999993</v>
      </c>
    </row>
    <row r="117" spans="1:7" x14ac:dyDescent="0.25">
      <c r="A117" s="36">
        <v>44501</v>
      </c>
      <c r="B117" s="36">
        <v>44501</v>
      </c>
      <c r="C117" s="37" t="s">
        <v>170</v>
      </c>
      <c r="D117" s="38">
        <v>76</v>
      </c>
      <c r="E117" s="34">
        <v>445</v>
      </c>
      <c r="F117" s="71">
        <v>12</v>
      </c>
      <c r="G117" s="35">
        <f t="shared" si="1"/>
        <v>5340</v>
      </c>
    </row>
    <row r="118" spans="1:7" x14ac:dyDescent="0.25">
      <c r="A118" s="36">
        <v>44501</v>
      </c>
      <c r="B118" s="36">
        <v>44501</v>
      </c>
      <c r="C118" s="37" t="s">
        <v>171</v>
      </c>
      <c r="D118" s="38">
        <v>153</v>
      </c>
      <c r="E118" s="34">
        <v>29.27</v>
      </c>
      <c r="F118" s="71">
        <v>105</v>
      </c>
      <c r="G118" s="35">
        <f t="shared" si="1"/>
        <v>3073.35</v>
      </c>
    </row>
    <row r="119" spans="1:7" x14ac:dyDescent="0.25">
      <c r="A119" s="36">
        <v>44517</v>
      </c>
      <c r="B119" s="36">
        <v>44517</v>
      </c>
      <c r="C119" s="37" t="s">
        <v>172</v>
      </c>
      <c r="D119" s="38">
        <v>153</v>
      </c>
      <c r="E119" s="34">
        <v>32.799999999999997</v>
      </c>
      <c r="F119" s="71">
        <v>119</v>
      </c>
      <c r="G119" s="35">
        <f t="shared" si="1"/>
        <v>3903.2</v>
      </c>
    </row>
    <row r="120" spans="1:7" x14ac:dyDescent="0.25">
      <c r="A120" s="36">
        <v>44517</v>
      </c>
      <c r="B120" s="36">
        <v>44517</v>
      </c>
      <c r="C120" s="37" t="s">
        <v>173</v>
      </c>
      <c r="D120" s="38">
        <v>156</v>
      </c>
      <c r="E120" s="34">
        <v>32.1</v>
      </c>
      <c r="F120" s="71">
        <v>7</v>
      </c>
      <c r="G120" s="35">
        <f>F120*E120</f>
        <v>224.70000000000002</v>
      </c>
    </row>
    <row r="121" spans="1:7" x14ac:dyDescent="0.25">
      <c r="A121" s="36">
        <v>44501</v>
      </c>
      <c r="B121" s="36">
        <v>44501</v>
      </c>
      <c r="C121" s="37" t="s">
        <v>174</v>
      </c>
      <c r="D121" s="38">
        <v>88</v>
      </c>
      <c r="E121" s="34">
        <v>1147</v>
      </c>
      <c r="F121" s="71">
        <v>1</v>
      </c>
      <c r="G121" s="35">
        <f t="shared" si="1"/>
        <v>1147</v>
      </c>
    </row>
    <row r="122" spans="1:7" x14ac:dyDescent="0.25">
      <c r="A122" s="36">
        <v>44501</v>
      </c>
      <c r="B122" s="36">
        <v>44501</v>
      </c>
      <c r="C122" s="37" t="s">
        <v>175</v>
      </c>
      <c r="D122" s="38">
        <v>114</v>
      </c>
      <c r="E122" s="34">
        <v>495</v>
      </c>
      <c r="F122" s="71">
        <v>0</v>
      </c>
      <c r="G122" s="35">
        <f t="shared" si="1"/>
        <v>0</v>
      </c>
    </row>
    <row r="123" spans="1:7" x14ac:dyDescent="0.25">
      <c r="A123" s="36">
        <v>44501</v>
      </c>
      <c r="B123" s="36">
        <v>44501</v>
      </c>
      <c r="C123" s="37" t="s">
        <v>176</v>
      </c>
      <c r="D123" s="38">
        <v>114</v>
      </c>
      <c r="E123" s="34">
        <v>495</v>
      </c>
      <c r="F123" s="71">
        <v>2</v>
      </c>
      <c r="G123" s="35">
        <f t="shared" si="1"/>
        <v>990</v>
      </c>
    </row>
    <row r="124" spans="1:7" x14ac:dyDescent="0.25">
      <c r="A124" s="36">
        <v>44329</v>
      </c>
      <c r="B124" s="36">
        <v>44329</v>
      </c>
      <c r="C124" s="37" t="s">
        <v>177</v>
      </c>
      <c r="D124" s="38">
        <v>81</v>
      </c>
      <c r="E124" s="34">
        <v>29.5</v>
      </c>
      <c r="F124" s="71">
        <v>0</v>
      </c>
      <c r="G124" s="35">
        <f t="shared" si="1"/>
        <v>0</v>
      </c>
    </row>
    <row r="125" spans="1:7" x14ac:dyDescent="0.25">
      <c r="A125" s="58">
        <v>44417</v>
      </c>
      <c r="B125" s="58">
        <v>44417</v>
      </c>
      <c r="C125" s="47" t="s">
        <v>178</v>
      </c>
      <c r="D125" s="48" t="s">
        <v>179</v>
      </c>
      <c r="E125" s="61">
        <f>1.18*210</f>
        <v>247.79999999999998</v>
      </c>
      <c r="F125" s="73">
        <v>0</v>
      </c>
      <c r="G125" s="62">
        <f>247.8*40</f>
        <v>9912</v>
      </c>
    </row>
    <row r="126" spans="1:7" x14ac:dyDescent="0.25">
      <c r="A126" s="36">
        <v>44386</v>
      </c>
      <c r="B126" s="36">
        <v>44386</v>
      </c>
      <c r="C126" s="37" t="s">
        <v>180</v>
      </c>
      <c r="D126" s="38">
        <v>148</v>
      </c>
      <c r="E126" s="42">
        <v>1693.3</v>
      </c>
      <c r="F126" s="71">
        <v>7</v>
      </c>
      <c r="G126" s="35">
        <f>E126*F126</f>
        <v>11853.1</v>
      </c>
    </row>
    <row r="127" spans="1:7" x14ac:dyDescent="0.25">
      <c r="A127" s="36">
        <v>44386</v>
      </c>
      <c r="B127" s="36">
        <v>44386</v>
      </c>
      <c r="C127" s="37" t="s">
        <v>181</v>
      </c>
      <c r="D127" s="38">
        <v>147</v>
      </c>
      <c r="E127" s="42">
        <v>4779</v>
      </c>
      <c r="F127" s="71">
        <v>0</v>
      </c>
      <c r="G127" s="35">
        <f t="shared" si="1"/>
        <v>0</v>
      </c>
    </row>
    <row r="128" spans="1:7" x14ac:dyDescent="0.25">
      <c r="A128" s="36">
        <v>44386</v>
      </c>
      <c r="B128" s="36">
        <v>44386</v>
      </c>
      <c r="C128" s="37" t="s">
        <v>182</v>
      </c>
      <c r="D128" s="38">
        <v>152</v>
      </c>
      <c r="E128" s="34">
        <v>118</v>
      </c>
      <c r="F128" s="71">
        <v>9</v>
      </c>
      <c r="G128" s="35">
        <f t="shared" si="1"/>
        <v>1062</v>
      </c>
    </row>
    <row r="129" spans="1:7" ht="18" customHeight="1" x14ac:dyDescent="0.25">
      <c r="A129" s="36">
        <v>44386</v>
      </c>
      <c r="B129" s="36">
        <v>44386</v>
      </c>
      <c r="C129" s="37" t="s">
        <v>183</v>
      </c>
      <c r="D129" s="38">
        <v>151</v>
      </c>
      <c r="E129" s="34">
        <v>531</v>
      </c>
      <c r="F129" s="71">
        <v>3</v>
      </c>
      <c r="G129" s="35">
        <f t="shared" si="1"/>
        <v>1593</v>
      </c>
    </row>
    <row r="130" spans="1:7" x14ac:dyDescent="0.25">
      <c r="A130" s="36">
        <v>44386</v>
      </c>
      <c r="B130" s="36">
        <v>44386</v>
      </c>
      <c r="C130" s="37" t="s">
        <v>184</v>
      </c>
      <c r="D130" s="38">
        <v>149</v>
      </c>
      <c r="E130" s="34">
        <v>53.1</v>
      </c>
      <c r="F130" s="71">
        <v>0</v>
      </c>
      <c r="G130" s="35">
        <f t="shared" si="1"/>
        <v>0</v>
      </c>
    </row>
    <row r="131" spans="1:7" x14ac:dyDescent="0.25">
      <c r="A131" s="36">
        <v>44678</v>
      </c>
      <c r="B131" s="36">
        <v>44678</v>
      </c>
      <c r="C131" s="37" t="s">
        <v>185</v>
      </c>
      <c r="D131" s="38">
        <v>64</v>
      </c>
      <c r="E131" s="34">
        <v>515.99</v>
      </c>
      <c r="F131" s="71">
        <v>20</v>
      </c>
      <c r="G131" s="35">
        <f t="shared" si="1"/>
        <v>10319.799999999999</v>
      </c>
    </row>
    <row r="132" spans="1:7" x14ac:dyDescent="0.25">
      <c r="A132" s="59">
        <v>44634</v>
      </c>
      <c r="B132" s="59">
        <v>44634</v>
      </c>
      <c r="C132" s="63" t="s">
        <v>186</v>
      </c>
      <c r="D132" s="38">
        <v>159</v>
      </c>
      <c r="E132" s="34">
        <v>6946.66</v>
      </c>
      <c r="F132" s="71">
        <v>5</v>
      </c>
      <c r="G132" s="35">
        <f t="shared" si="1"/>
        <v>34733.300000000003</v>
      </c>
    </row>
    <row r="133" spans="1:7" x14ac:dyDescent="0.25">
      <c r="A133" s="59">
        <v>44634</v>
      </c>
      <c r="B133" s="59">
        <v>44634</v>
      </c>
      <c r="C133" s="63" t="s">
        <v>187</v>
      </c>
      <c r="D133" s="38">
        <v>159</v>
      </c>
      <c r="E133" s="34">
        <v>1389.33</v>
      </c>
      <c r="F133" s="71">
        <v>5</v>
      </c>
      <c r="G133" s="35">
        <f t="shared" si="1"/>
        <v>6946.65</v>
      </c>
    </row>
    <row r="134" spans="1:7" x14ac:dyDescent="0.25">
      <c r="A134" s="59">
        <v>44634</v>
      </c>
      <c r="B134" s="59">
        <v>44634</v>
      </c>
      <c r="C134" s="63" t="s">
        <v>188</v>
      </c>
      <c r="D134" s="38">
        <v>159</v>
      </c>
      <c r="E134" s="34">
        <v>128.62</v>
      </c>
      <c r="F134" s="71">
        <v>4</v>
      </c>
      <c r="G134" s="35">
        <f t="shared" si="1"/>
        <v>514.48</v>
      </c>
    </row>
    <row r="135" spans="1:7" x14ac:dyDescent="0.25">
      <c r="A135" s="59">
        <v>44634</v>
      </c>
      <c r="B135" s="59">
        <v>44634</v>
      </c>
      <c r="C135" s="63" t="s">
        <v>189</v>
      </c>
      <c r="D135" s="38">
        <v>159</v>
      </c>
      <c r="E135" s="34">
        <v>181.13</v>
      </c>
      <c r="F135" s="71">
        <v>4</v>
      </c>
      <c r="G135" s="35">
        <f t="shared" si="1"/>
        <v>724.52</v>
      </c>
    </row>
    <row r="136" spans="1:7" x14ac:dyDescent="0.25">
      <c r="A136" s="59">
        <v>44634</v>
      </c>
      <c r="B136" s="59">
        <v>44634</v>
      </c>
      <c r="C136" s="63" t="s">
        <v>190</v>
      </c>
      <c r="D136" s="38">
        <v>159</v>
      </c>
      <c r="E136" s="34">
        <v>159.30000000000001</v>
      </c>
      <c r="F136" s="71">
        <v>35</v>
      </c>
      <c r="G136" s="35">
        <f t="shared" si="1"/>
        <v>5575.5</v>
      </c>
    </row>
    <row r="137" spans="1:7" x14ac:dyDescent="0.25">
      <c r="A137" s="59">
        <v>44634</v>
      </c>
      <c r="B137" s="59">
        <v>44634</v>
      </c>
      <c r="C137" s="63" t="s">
        <v>191</v>
      </c>
      <c r="D137" s="38">
        <v>159</v>
      </c>
      <c r="E137" s="34">
        <v>83.19</v>
      </c>
      <c r="F137" s="71">
        <v>35</v>
      </c>
      <c r="G137" s="35">
        <f t="shared" si="1"/>
        <v>2911.65</v>
      </c>
    </row>
    <row r="138" spans="1:7" x14ac:dyDescent="0.25">
      <c r="A138" s="59">
        <v>44634</v>
      </c>
      <c r="B138" s="59">
        <v>44634</v>
      </c>
      <c r="C138" s="63" t="s">
        <v>192</v>
      </c>
      <c r="D138" s="38">
        <v>159</v>
      </c>
      <c r="E138" s="34">
        <v>1369.86</v>
      </c>
      <c r="F138" s="71">
        <v>4</v>
      </c>
      <c r="G138" s="35">
        <f t="shared" si="1"/>
        <v>5479.44</v>
      </c>
    </row>
    <row r="139" spans="1:7" x14ac:dyDescent="0.25">
      <c r="A139" s="59">
        <v>44634</v>
      </c>
      <c r="B139" s="59">
        <v>44634</v>
      </c>
      <c r="C139" s="63" t="s">
        <v>193</v>
      </c>
      <c r="D139" s="38">
        <v>159</v>
      </c>
      <c r="E139" s="34">
        <v>175.23</v>
      </c>
      <c r="F139" s="71">
        <v>4</v>
      </c>
      <c r="G139" s="35">
        <f t="shared" si="1"/>
        <v>700.92</v>
      </c>
    </row>
    <row r="140" spans="1:7" x14ac:dyDescent="0.25">
      <c r="A140" s="59">
        <v>44634</v>
      </c>
      <c r="B140" s="59">
        <v>44634</v>
      </c>
      <c r="C140" s="63" t="s">
        <v>194</v>
      </c>
      <c r="D140" s="38">
        <v>159</v>
      </c>
      <c r="E140" s="34">
        <v>1230.74</v>
      </c>
      <c r="F140" s="71">
        <v>2</v>
      </c>
      <c r="G140" s="35">
        <f t="shared" si="1"/>
        <v>2461.48</v>
      </c>
    </row>
    <row r="141" spans="1:7" x14ac:dyDescent="0.25">
      <c r="A141" s="59">
        <v>44634</v>
      </c>
      <c r="B141" s="59">
        <v>44634</v>
      </c>
      <c r="C141" s="63" t="s">
        <v>195</v>
      </c>
      <c r="D141" s="38">
        <v>159</v>
      </c>
      <c r="E141" s="34">
        <v>541.62</v>
      </c>
      <c r="F141" s="71">
        <v>2</v>
      </c>
      <c r="G141" s="35">
        <f t="shared" si="1"/>
        <v>1083.24</v>
      </c>
    </row>
    <row r="142" spans="1:7" x14ac:dyDescent="0.25">
      <c r="A142" s="59">
        <v>44634</v>
      </c>
      <c r="B142" s="59">
        <v>44634</v>
      </c>
      <c r="C142" s="63" t="s">
        <v>196</v>
      </c>
      <c r="D142" s="38">
        <v>159</v>
      </c>
      <c r="E142" s="34">
        <v>127.44</v>
      </c>
      <c r="F142" s="71">
        <v>4</v>
      </c>
      <c r="G142" s="35">
        <f t="shared" si="1"/>
        <v>509.76</v>
      </c>
    </row>
    <row r="143" spans="1:7" x14ac:dyDescent="0.25">
      <c r="A143" s="49"/>
      <c r="B143" s="49"/>
      <c r="C143" s="50"/>
      <c r="D143" s="51" t="s">
        <v>199</v>
      </c>
      <c r="E143" s="52"/>
      <c r="F143" s="53"/>
      <c r="G143" s="54">
        <f>SUM(G10:G142)</f>
        <v>1758546.1353999996</v>
      </c>
    </row>
    <row r="144" spans="1:7" x14ac:dyDescent="0.25">
      <c r="A144" s="64" t="s">
        <v>202</v>
      </c>
      <c r="B144" s="65"/>
      <c r="C144" s="65"/>
      <c r="D144" s="65"/>
      <c r="E144" s="65"/>
      <c r="F144" s="26" t="s">
        <v>205</v>
      </c>
      <c r="G144" s="26"/>
    </row>
    <row r="145" spans="1:7" ht="12" customHeight="1" x14ac:dyDescent="0.25">
      <c r="A145" s="26"/>
      <c r="B145" s="65"/>
      <c r="C145" s="65"/>
      <c r="D145" s="65"/>
      <c r="E145" s="65"/>
      <c r="F145" s="65"/>
      <c r="G145" s="65"/>
    </row>
    <row r="146" spans="1:7" ht="18.75" customHeight="1" x14ac:dyDescent="0.25">
      <c r="A146" s="26" t="s">
        <v>203</v>
      </c>
      <c r="B146" s="64"/>
      <c r="C146" s="65"/>
      <c r="D146" s="65"/>
      <c r="E146" s="65"/>
      <c r="F146" s="74" t="s">
        <v>206</v>
      </c>
      <c r="G146" s="74"/>
    </row>
    <row r="147" spans="1:7" ht="15.75" x14ac:dyDescent="0.25">
      <c r="A147" s="30" t="s">
        <v>204</v>
      </c>
      <c r="B147" s="65"/>
      <c r="C147" s="65"/>
      <c r="D147" s="65"/>
      <c r="E147" s="65"/>
      <c r="F147" s="55" t="s">
        <v>208</v>
      </c>
      <c r="G147" s="55"/>
    </row>
    <row r="148" spans="1:7" x14ac:dyDescent="0.25">
      <c r="A148" s="30"/>
      <c r="E148" s="30"/>
      <c r="F148" s="30"/>
    </row>
  </sheetData>
  <pageMargins left="1.1023622047244095" right="0.70866141732283472" top="0.74803149606299213" bottom="0.74803149606299213" header="0.31496062992125984" footer="0.31496062992125984"/>
  <pageSetup paperSize="9" scale="59" orientation="portrait" r:id="rId1"/>
  <rowBreaks count="1" manualBreakCount="1"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C3CA-4848-4043-B082-C8888D6C7B5B}">
  <dimension ref="B1:K67"/>
  <sheetViews>
    <sheetView topLeftCell="A44" zoomScale="106" zoomScaleNormal="106" workbookViewId="0">
      <selection activeCell="E73" sqref="E73"/>
    </sheetView>
  </sheetViews>
  <sheetFormatPr baseColWidth="10" defaultRowHeight="15" x14ac:dyDescent="0.25"/>
  <cols>
    <col min="2" max="3" width="10.85546875" customWidth="1"/>
    <col min="4" max="4" width="42.5703125" customWidth="1"/>
    <col min="5" max="5" width="9.5703125" customWidth="1"/>
    <col min="6" max="6" width="9.5703125" style="27" customWidth="1"/>
    <col min="7" max="7" width="9.7109375" customWidth="1"/>
    <col min="8" max="8" width="17.5703125" customWidth="1"/>
  </cols>
  <sheetData>
    <row r="1" spans="2:11" ht="21" x14ac:dyDescent="0.35">
      <c r="B1" s="1"/>
      <c r="C1" s="1"/>
      <c r="D1" s="1"/>
      <c r="E1" s="1"/>
      <c r="F1" s="2"/>
      <c r="G1" s="1"/>
      <c r="H1" s="1"/>
    </row>
    <row r="7" spans="2:11" x14ac:dyDescent="0.25">
      <c r="B7" s="66" t="s">
        <v>197</v>
      </c>
      <c r="C7" s="66"/>
      <c r="D7" s="66"/>
      <c r="E7" s="67"/>
      <c r="F7" s="68"/>
      <c r="G7" s="69"/>
      <c r="H7" s="70"/>
      <c r="I7" s="3"/>
      <c r="J7" s="3"/>
      <c r="K7" s="4"/>
    </row>
    <row r="8" spans="2:11" ht="63" customHeight="1" x14ac:dyDescent="0.25">
      <c r="B8" s="5" t="s">
        <v>0</v>
      </c>
      <c r="C8" s="5" t="s">
        <v>1</v>
      </c>
      <c r="D8" s="5" t="s">
        <v>2</v>
      </c>
      <c r="E8" s="5" t="s">
        <v>3</v>
      </c>
      <c r="F8" s="6" t="s">
        <v>4</v>
      </c>
      <c r="G8" s="5" t="s">
        <v>5</v>
      </c>
      <c r="H8" s="7" t="s">
        <v>6</v>
      </c>
    </row>
    <row r="9" spans="2:11" x14ac:dyDescent="0.25">
      <c r="B9" s="8">
        <v>44473</v>
      </c>
      <c r="C9" s="9">
        <v>44473</v>
      </c>
      <c r="D9" s="10" t="s">
        <v>7</v>
      </c>
      <c r="E9" s="11">
        <v>141</v>
      </c>
      <c r="F9" s="12">
        <v>38.94</v>
      </c>
      <c r="G9" s="13">
        <v>8</v>
      </c>
      <c r="H9" s="14">
        <f t="shared" ref="H9:H62" si="0">F9*G9</f>
        <v>311.52</v>
      </c>
    </row>
    <row r="10" spans="2:11" x14ac:dyDescent="0.25">
      <c r="B10" s="8">
        <v>44470</v>
      </c>
      <c r="C10" s="9">
        <v>44470</v>
      </c>
      <c r="D10" s="10" t="s">
        <v>8</v>
      </c>
      <c r="E10" s="11">
        <v>133</v>
      </c>
      <c r="F10" s="12">
        <v>436.6</v>
      </c>
      <c r="G10" s="13">
        <v>30</v>
      </c>
      <c r="H10" s="14">
        <f t="shared" si="0"/>
        <v>13098</v>
      </c>
    </row>
    <row r="11" spans="2:11" x14ac:dyDescent="0.25">
      <c r="B11" s="8">
        <v>44130</v>
      </c>
      <c r="C11" s="9">
        <v>44130</v>
      </c>
      <c r="D11" s="10" t="s">
        <v>9</v>
      </c>
      <c r="E11" s="11">
        <v>107</v>
      </c>
      <c r="F11" s="15">
        <v>100.3</v>
      </c>
      <c r="G11" s="13">
        <f>8-2</f>
        <v>6</v>
      </c>
      <c r="H11" s="14">
        <f t="shared" si="0"/>
        <v>601.79999999999995</v>
      </c>
    </row>
    <row r="12" spans="2:11" x14ac:dyDescent="0.25">
      <c r="B12" s="8">
        <v>44433</v>
      </c>
      <c r="C12" s="9">
        <v>44433</v>
      </c>
      <c r="D12" s="10" t="s">
        <v>10</v>
      </c>
      <c r="E12" s="11">
        <v>9</v>
      </c>
      <c r="F12" s="15">
        <v>152.22</v>
      </c>
      <c r="G12" s="13">
        <v>0</v>
      </c>
      <c r="H12" s="14">
        <f t="shared" si="0"/>
        <v>0</v>
      </c>
    </row>
    <row r="13" spans="2:11" x14ac:dyDescent="0.25">
      <c r="B13" s="8">
        <v>44638</v>
      </c>
      <c r="C13" s="8">
        <v>44638</v>
      </c>
      <c r="D13" s="10" t="s">
        <v>11</v>
      </c>
      <c r="E13" s="11">
        <v>9</v>
      </c>
      <c r="F13" s="12">
        <v>155.76</v>
      </c>
      <c r="G13" s="13">
        <v>83</v>
      </c>
      <c r="H13" s="14">
        <f>F13*G13</f>
        <v>12928.08</v>
      </c>
    </row>
    <row r="14" spans="2:11" x14ac:dyDescent="0.25">
      <c r="B14" s="8">
        <v>44608</v>
      </c>
      <c r="C14" s="8">
        <v>44608</v>
      </c>
      <c r="D14" s="10" t="s">
        <v>12</v>
      </c>
      <c r="E14" s="11">
        <v>110</v>
      </c>
      <c r="F14" s="12">
        <v>47.2</v>
      </c>
      <c r="G14" s="13">
        <v>5</v>
      </c>
      <c r="H14" s="14">
        <f>F14*G14</f>
        <v>236</v>
      </c>
    </row>
    <row r="15" spans="2:11" x14ac:dyDescent="0.25">
      <c r="B15" s="8">
        <v>44335</v>
      </c>
      <c r="C15" s="9">
        <v>44335</v>
      </c>
      <c r="D15" s="10" t="s">
        <v>13</v>
      </c>
      <c r="E15" s="11">
        <v>13</v>
      </c>
      <c r="F15" s="12">
        <v>637.20000000000005</v>
      </c>
      <c r="G15" s="13">
        <v>4</v>
      </c>
      <c r="H15" s="14">
        <f t="shared" si="0"/>
        <v>2548.8000000000002</v>
      </c>
    </row>
    <row r="16" spans="2:11" x14ac:dyDescent="0.25">
      <c r="B16" s="8">
        <v>43511</v>
      </c>
      <c r="C16" s="9">
        <v>43511</v>
      </c>
      <c r="D16" s="10" t="s">
        <v>14</v>
      </c>
      <c r="E16" s="11">
        <v>110</v>
      </c>
      <c r="F16" s="12">
        <v>38.840000000000003</v>
      </c>
      <c r="G16" s="13">
        <v>2</v>
      </c>
      <c r="H16" s="14">
        <f t="shared" si="0"/>
        <v>77.680000000000007</v>
      </c>
    </row>
    <row r="17" spans="2:8" x14ac:dyDescent="0.25">
      <c r="B17" s="8">
        <v>44433</v>
      </c>
      <c r="C17" s="9">
        <v>44433</v>
      </c>
      <c r="D17" s="10" t="s">
        <v>15</v>
      </c>
      <c r="E17" s="11">
        <v>14</v>
      </c>
      <c r="F17" s="12">
        <v>213.58</v>
      </c>
      <c r="G17" s="16">
        <v>783</v>
      </c>
      <c r="H17" s="14">
        <f t="shared" si="0"/>
        <v>167233.14000000001</v>
      </c>
    </row>
    <row r="18" spans="2:8" x14ac:dyDescent="0.25">
      <c r="B18" s="8">
        <v>44638</v>
      </c>
      <c r="C18" s="8">
        <v>44638</v>
      </c>
      <c r="D18" s="10" t="s">
        <v>16</v>
      </c>
      <c r="E18" s="11">
        <v>10</v>
      </c>
      <c r="F18" s="15">
        <v>494.42</v>
      </c>
      <c r="G18" s="13">
        <v>16</v>
      </c>
      <c r="H18" s="14">
        <f t="shared" si="0"/>
        <v>7910.72</v>
      </c>
    </row>
    <row r="19" spans="2:8" x14ac:dyDescent="0.25">
      <c r="B19" s="8">
        <v>43517</v>
      </c>
      <c r="C19" s="9">
        <v>43517</v>
      </c>
      <c r="D19" s="10" t="s">
        <v>17</v>
      </c>
      <c r="E19" s="11">
        <v>132</v>
      </c>
      <c r="F19" s="12">
        <v>237.5</v>
      </c>
      <c r="G19" s="13">
        <v>9</v>
      </c>
      <c r="H19" s="14">
        <f t="shared" si="0"/>
        <v>2137.5</v>
      </c>
    </row>
    <row r="20" spans="2:8" x14ac:dyDescent="0.25">
      <c r="B20" s="8">
        <v>43123</v>
      </c>
      <c r="C20" s="9">
        <v>43123</v>
      </c>
      <c r="D20" s="10" t="s">
        <v>18</v>
      </c>
      <c r="E20" s="11">
        <v>15</v>
      </c>
      <c r="F20" s="12">
        <v>470</v>
      </c>
      <c r="G20" s="13">
        <v>3</v>
      </c>
      <c r="H20" s="14">
        <f t="shared" si="0"/>
        <v>1410</v>
      </c>
    </row>
    <row r="21" spans="2:8" x14ac:dyDescent="0.25">
      <c r="B21" s="8">
        <v>43517</v>
      </c>
      <c r="C21" s="9">
        <v>43517</v>
      </c>
      <c r="D21" s="10" t="s">
        <v>19</v>
      </c>
      <c r="E21" s="11">
        <v>43</v>
      </c>
      <c r="F21" s="12">
        <v>200.06</v>
      </c>
      <c r="G21" s="13">
        <v>27</v>
      </c>
      <c r="H21" s="14">
        <f t="shared" si="0"/>
        <v>5401.62</v>
      </c>
    </row>
    <row r="22" spans="2:8" x14ac:dyDescent="0.25">
      <c r="B22" s="8">
        <v>43123</v>
      </c>
      <c r="C22" s="9">
        <v>43123</v>
      </c>
      <c r="D22" s="10" t="s">
        <v>20</v>
      </c>
      <c r="E22" s="11">
        <v>135</v>
      </c>
      <c r="F22" s="12">
        <v>235</v>
      </c>
      <c r="G22" s="13">
        <v>6</v>
      </c>
      <c r="H22" s="14">
        <f t="shared" si="0"/>
        <v>1410</v>
      </c>
    </row>
    <row r="23" spans="2:8" x14ac:dyDescent="0.25">
      <c r="B23" s="8">
        <v>43223</v>
      </c>
      <c r="C23" s="9">
        <v>43223</v>
      </c>
      <c r="D23" s="10" t="s">
        <v>21</v>
      </c>
      <c r="E23" s="11">
        <v>16</v>
      </c>
      <c r="F23" s="12">
        <v>3</v>
      </c>
      <c r="G23" s="13">
        <v>64</v>
      </c>
      <c r="H23" s="14">
        <f t="shared" si="0"/>
        <v>192</v>
      </c>
    </row>
    <row r="24" spans="2:8" x14ac:dyDescent="0.25">
      <c r="B24" s="8">
        <v>44692</v>
      </c>
      <c r="C24" s="8">
        <v>44692</v>
      </c>
      <c r="D24" s="10" t="s">
        <v>22</v>
      </c>
      <c r="E24" s="11">
        <v>142</v>
      </c>
      <c r="F24" s="12">
        <v>410.64</v>
      </c>
      <c r="G24" s="13">
        <v>2</v>
      </c>
      <c r="H24" s="14">
        <f t="shared" si="0"/>
        <v>821.28</v>
      </c>
    </row>
    <row r="25" spans="2:8" x14ac:dyDescent="0.25">
      <c r="B25" s="8">
        <v>44692</v>
      </c>
      <c r="C25" s="8">
        <v>44692</v>
      </c>
      <c r="D25" s="10" t="s">
        <v>23</v>
      </c>
      <c r="E25" s="11">
        <v>143</v>
      </c>
      <c r="F25" s="15">
        <v>261.95999999999998</v>
      </c>
      <c r="G25" s="13">
        <v>2</v>
      </c>
      <c r="H25" s="14">
        <f t="shared" si="0"/>
        <v>523.91999999999996</v>
      </c>
    </row>
    <row r="26" spans="2:8" x14ac:dyDescent="0.25">
      <c r="B26" s="8">
        <v>44692</v>
      </c>
      <c r="C26" s="9">
        <v>44692</v>
      </c>
      <c r="D26" s="10" t="s">
        <v>24</v>
      </c>
      <c r="E26" s="11">
        <v>144</v>
      </c>
      <c r="F26" s="12">
        <v>153.4</v>
      </c>
      <c r="G26" s="13">
        <v>13</v>
      </c>
      <c r="H26" s="14">
        <f t="shared" si="0"/>
        <v>1994.2</v>
      </c>
    </row>
    <row r="27" spans="2:8" x14ac:dyDescent="0.25">
      <c r="B27" s="8">
        <v>44692</v>
      </c>
      <c r="C27" s="8">
        <v>44692</v>
      </c>
      <c r="D27" s="10" t="s">
        <v>25</v>
      </c>
      <c r="E27" s="11">
        <v>137</v>
      </c>
      <c r="F27" s="12">
        <v>70.8</v>
      </c>
      <c r="G27" s="13">
        <v>15</v>
      </c>
      <c r="H27" s="14">
        <f t="shared" si="0"/>
        <v>1062</v>
      </c>
    </row>
    <row r="28" spans="2:8" x14ac:dyDescent="0.25">
      <c r="B28" s="8">
        <v>44473</v>
      </c>
      <c r="C28" s="9">
        <v>44473</v>
      </c>
      <c r="D28" s="10" t="s">
        <v>26</v>
      </c>
      <c r="E28" s="11">
        <v>138</v>
      </c>
      <c r="F28" s="17">
        <v>146.32</v>
      </c>
      <c r="G28" s="13">
        <v>23</v>
      </c>
      <c r="H28" s="14">
        <f t="shared" si="0"/>
        <v>3365.3599999999997</v>
      </c>
    </row>
    <row r="29" spans="2:8" x14ac:dyDescent="0.25">
      <c r="B29" s="8">
        <v>44470</v>
      </c>
      <c r="C29" s="9">
        <v>44470</v>
      </c>
      <c r="D29" s="10" t="s">
        <v>27</v>
      </c>
      <c r="E29" s="11">
        <v>139</v>
      </c>
      <c r="F29" s="12">
        <v>129.08000000000001</v>
      </c>
      <c r="G29" s="13">
        <v>23</v>
      </c>
      <c r="H29" s="14">
        <f t="shared" si="0"/>
        <v>2968.84</v>
      </c>
    </row>
    <row r="30" spans="2:8" x14ac:dyDescent="0.25">
      <c r="B30" s="8">
        <v>44692</v>
      </c>
      <c r="C30" s="8">
        <v>44692</v>
      </c>
      <c r="D30" s="10" t="s">
        <v>28</v>
      </c>
      <c r="E30" s="11">
        <v>140</v>
      </c>
      <c r="F30" s="12">
        <v>116.08</v>
      </c>
      <c r="G30" s="13">
        <v>25</v>
      </c>
      <c r="H30" s="14">
        <f t="shared" si="0"/>
        <v>2902</v>
      </c>
    </row>
    <row r="31" spans="2:8" x14ac:dyDescent="0.25">
      <c r="B31" s="8">
        <v>44334</v>
      </c>
      <c r="C31" s="9">
        <v>44334</v>
      </c>
      <c r="D31" s="10" t="s">
        <v>29</v>
      </c>
      <c r="E31" s="11">
        <v>134</v>
      </c>
      <c r="F31" s="12">
        <v>413</v>
      </c>
      <c r="G31" s="13">
        <v>22</v>
      </c>
      <c r="H31" s="14">
        <f t="shared" si="0"/>
        <v>9086</v>
      </c>
    </row>
    <row r="32" spans="2:8" x14ac:dyDescent="0.25">
      <c r="B32" s="8">
        <v>44692</v>
      </c>
      <c r="C32" s="9">
        <v>44692</v>
      </c>
      <c r="D32" s="10" t="s">
        <v>30</v>
      </c>
      <c r="E32" s="11">
        <v>40</v>
      </c>
      <c r="F32" s="12">
        <v>560.5</v>
      </c>
      <c r="G32" s="13">
        <v>1</v>
      </c>
      <c r="H32" s="14">
        <f t="shared" si="0"/>
        <v>560.5</v>
      </c>
    </row>
    <row r="33" spans="2:8" x14ac:dyDescent="0.25">
      <c r="B33" s="8">
        <v>44375</v>
      </c>
      <c r="C33" s="9">
        <v>44375</v>
      </c>
      <c r="D33" s="10" t="s">
        <v>31</v>
      </c>
      <c r="E33" s="11">
        <v>101</v>
      </c>
      <c r="F33" s="12">
        <v>85.55</v>
      </c>
      <c r="G33" s="13">
        <v>6</v>
      </c>
      <c r="H33" s="14">
        <f t="shared" si="0"/>
        <v>513.29999999999995</v>
      </c>
    </row>
    <row r="34" spans="2:8" x14ac:dyDescent="0.25">
      <c r="B34" s="8">
        <v>44692</v>
      </c>
      <c r="C34" s="9">
        <v>44692</v>
      </c>
      <c r="D34" s="10" t="s">
        <v>32</v>
      </c>
      <c r="E34" s="11">
        <v>44</v>
      </c>
      <c r="F34" s="15">
        <v>57.5</v>
      </c>
      <c r="G34" s="13">
        <v>16</v>
      </c>
      <c r="H34" s="14">
        <f t="shared" si="0"/>
        <v>920</v>
      </c>
    </row>
    <row r="35" spans="2:8" x14ac:dyDescent="0.25">
      <c r="B35" s="8">
        <v>43882</v>
      </c>
      <c r="C35" s="9">
        <v>43882</v>
      </c>
      <c r="D35" s="10" t="s">
        <v>33</v>
      </c>
      <c r="E35" s="11">
        <v>130</v>
      </c>
      <c r="F35" s="12">
        <v>245</v>
      </c>
      <c r="G35" s="13">
        <v>10</v>
      </c>
      <c r="H35" s="14">
        <f t="shared" si="0"/>
        <v>2450</v>
      </c>
    </row>
    <row r="36" spans="2:8" x14ac:dyDescent="0.25">
      <c r="B36" s="8">
        <v>44475</v>
      </c>
      <c r="C36" s="9">
        <v>44475</v>
      </c>
      <c r="D36" s="10" t="s">
        <v>34</v>
      </c>
      <c r="E36" s="18">
        <v>131</v>
      </c>
      <c r="F36" s="15">
        <v>459.02</v>
      </c>
      <c r="G36" s="13">
        <v>23</v>
      </c>
      <c r="H36" s="14">
        <f t="shared" si="0"/>
        <v>10557.46</v>
      </c>
    </row>
    <row r="37" spans="2:8" x14ac:dyDescent="0.25">
      <c r="B37" s="8">
        <v>44608</v>
      </c>
      <c r="C37" s="8">
        <v>44608</v>
      </c>
      <c r="D37" s="10" t="s">
        <v>35</v>
      </c>
      <c r="E37" s="11">
        <v>39</v>
      </c>
      <c r="F37" s="12">
        <v>2.38</v>
      </c>
      <c r="G37" s="16">
        <v>1060</v>
      </c>
      <c r="H37" s="14">
        <f>F37*G37</f>
        <v>2522.7999999999997</v>
      </c>
    </row>
    <row r="38" spans="2:8" x14ac:dyDescent="0.25">
      <c r="B38" s="8">
        <v>44692</v>
      </c>
      <c r="C38" s="8">
        <v>44692</v>
      </c>
      <c r="D38" s="10" t="s">
        <v>36</v>
      </c>
      <c r="E38" s="11">
        <v>1</v>
      </c>
      <c r="F38" s="12">
        <v>1327.5</v>
      </c>
      <c r="G38" s="13">
        <v>34.159999999999997</v>
      </c>
      <c r="H38" s="14">
        <f t="shared" si="0"/>
        <v>45347.399999999994</v>
      </c>
    </row>
    <row r="39" spans="2:8" x14ac:dyDescent="0.25">
      <c r="B39" s="8">
        <v>44473</v>
      </c>
      <c r="C39" s="9">
        <v>44473</v>
      </c>
      <c r="D39" s="10" t="s">
        <v>37</v>
      </c>
      <c r="E39" s="11">
        <v>3</v>
      </c>
      <c r="F39" s="12">
        <v>1812.48</v>
      </c>
      <c r="G39" s="13">
        <v>4.8499999999999996</v>
      </c>
      <c r="H39" s="14">
        <f t="shared" si="0"/>
        <v>8790.5280000000002</v>
      </c>
    </row>
    <row r="40" spans="2:8" x14ac:dyDescent="0.25">
      <c r="B40" s="8">
        <v>44692</v>
      </c>
      <c r="C40" s="8">
        <v>44692</v>
      </c>
      <c r="D40" s="10" t="s">
        <v>38</v>
      </c>
      <c r="E40" s="11">
        <v>2</v>
      </c>
      <c r="F40" s="12">
        <v>2360</v>
      </c>
      <c r="G40" s="13">
        <v>30.33</v>
      </c>
      <c r="H40" s="14">
        <f t="shared" si="0"/>
        <v>71578.8</v>
      </c>
    </row>
    <row r="41" spans="2:8" x14ac:dyDescent="0.25">
      <c r="B41" s="8">
        <v>43250</v>
      </c>
      <c r="C41" s="9">
        <v>43250</v>
      </c>
      <c r="D41" s="10" t="s">
        <v>39</v>
      </c>
      <c r="E41" s="11">
        <v>42</v>
      </c>
      <c r="F41" s="12">
        <v>247.8</v>
      </c>
      <c r="G41" s="13">
        <v>6</v>
      </c>
      <c r="H41" s="14">
        <f t="shared" si="0"/>
        <v>1486.8000000000002</v>
      </c>
    </row>
    <row r="42" spans="2:8" ht="27" customHeight="1" x14ac:dyDescent="0.25">
      <c r="B42" s="8">
        <v>44041</v>
      </c>
      <c r="C42" s="8">
        <v>44041</v>
      </c>
      <c r="D42" s="19" t="s">
        <v>40</v>
      </c>
      <c r="E42" s="11">
        <v>128</v>
      </c>
      <c r="F42" s="15">
        <v>951.47</v>
      </c>
      <c r="G42" s="13">
        <f>9-8</f>
        <v>1</v>
      </c>
      <c r="H42" s="14">
        <f t="shared" si="0"/>
        <v>951.47</v>
      </c>
    </row>
    <row r="43" spans="2:8" x14ac:dyDescent="0.25">
      <c r="B43" s="8">
        <v>44692</v>
      </c>
      <c r="C43" s="8">
        <v>44692</v>
      </c>
      <c r="D43" s="10" t="s">
        <v>41</v>
      </c>
      <c r="E43" s="11">
        <v>4</v>
      </c>
      <c r="F43" s="12">
        <v>118</v>
      </c>
      <c r="G43" s="13">
        <v>77</v>
      </c>
      <c r="H43" s="14">
        <f t="shared" si="0"/>
        <v>9086</v>
      </c>
    </row>
    <row r="44" spans="2:8" x14ac:dyDescent="0.25">
      <c r="B44" s="8">
        <v>44475</v>
      </c>
      <c r="C44" s="9">
        <v>44475</v>
      </c>
      <c r="D44" s="10" t="s">
        <v>42</v>
      </c>
      <c r="E44" s="11">
        <v>45</v>
      </c>
      <c r="F44" s="12">
        <v>153.04</v>
      </c>
      <c r="G44" s="13">
        <v>5</v>
      </c>
      <c r="H44" s="14">
        <f t="shared" si="0"/>
        <v>765.19999999999993</v>
      </c>
    </row>
    <row r="45" spans="2:8" x14ac:dyDescent="0.25">
      <c r="B45" s="8">
        <v>44638</v>
      </c>
      <c r="C45" s="8">
        <v>44638</v>
      </c>
      <c r="D45" s="10" t="s">
        <v>43</v>
      </c>
      <c r="E45" s="11">
        <v>11</v>
      </c>
      <c r="F45" s="12">
        <v>625.4</v>
      </c>
      <c r="G45" s="13">
        <v>8</v>
      </c>
      <c r="H45" s="14">
        <f t="shared" si="0"/>
        <v>5003.2</v>
      </c>
    </row>
    <row r="46" spans="2:8" x14ac:dyDescent="0.25">
      <c r="B46" s="8">
        <v>44638</v>
      </c>
      <c r="C46" s="8">
        <v>44638</v>
      </c>
      <c r="D46" s="10" t="s">
        <v>44</v>
      </c>
      <c r="E46" s="11">
        <v>12</v>
      </c>
      <c r="F46" s="12">
        <v>177</v>
      </c>
      <c r="G46" s="13">
        <v>16</v>
      </c>
      <c r="H46" s="14">
        <f t="shared" si="0"/>
        <v>2832</v>
      </c>
    </row>
    <row r="47" spans="2:8" x14ac:dyDescent="0.25">
      <c r="B47" s="8">
        <v>44692</v>
      </c>
      <c r="C47" s="8">
        <v>44692</v>
      </c>
      <c r="D47" s="10" t="s">
        <v>45</v>
      </c>
      <c r="E47" s="11">
        <v>8</v>
      </c>
      <c r="F47" s="12">
        <v>177</v>
      </c>
      <c r="G47" s="13">
        <v>38</v>
      </c>
      <c r="H47" s="14">
        <f t="shared" si="0"/>
        <v>6726</v>
      </c>
    </row>
    <row r="48" spans="2:8" x14ac:dyDescent="0.25">
      <c r="B48" s="8">
        <v>44692</v>
      </c>
      <c r="C48" s="8">
        <v>44692</v>
      </c>
      <c r="D48" s="10" t="s">
        <v>46</v>
      </c>
      <c r="E48" s="11">
        <v>6</v>
      </c>
      <c r="F48" s="20">
        <v>142.78</v>
      </c>
      <c r="G48" s="13">
        <v>37</v>
      </c>
      <c r="H48" s="14">
        <f t="shared" si="0"/>
        <v>5282.86</v>
      </c>
    </row>
    <row r="49" spans="2:8" x14ac:dyDescent="0.25">
      <c r="B49" s="8">
        <v>44334</v>
      </c>
      <c r="C49" s="9">
        <v>44334</v>
      </c>
      <c r="D49" s="21" t="s">
        <v>47</v>
      </c>
      <c r="E49" s="11">
        <v>127</v>
      </c>
      <c r="F49" s="12">
        <v>241.9</v>
      </c>
      <c r="G49" s="13">
        <v>42</v>
      </c>
      <c r="H49" s="14">
        <f t="shared" si="0"/>
        <v>10159.800000000001</v>
      </c>
    </row>
    <row r="50" spans="2:8" ht="15.75" x14ac:dyDescent="0.25">
      <c r="B50" s="8">
        <v>44608</v>
      </c>
      <c r="C50" s="8">
        <v>44608</v>
      </c>
      <c r="D50" s="22" t="s">
        <v>48</v>
      </c>
      <c r="E50" s="11">
        <v>41</v>
      </c>
      <c r="F50" s="20">
        <v>649</v>
      </c>
      <c r="G50" s="13">
        <v>13</v>
      </c>
      <c r="H50" s="14">
        <f t="shared" si="0"/>
        <v>8437</v>
      </c>
    </row>
    <row r="51" spans="2:8" x14ac:dyDescent="0.25">
      <c r="B51" s="8">
        <v>44608</v>
      </c>
      <c r="C51" s="8">
        <v>44608</v>
      </c>
      <c r="D51" s="21" t="s">
        <v>49</v>
      </c>
      <c r="E51" s="11">
        <v>5</v>
      </c>
      <c r="F51" s="20">
        <v>696.2</v>
      </c>
      <c r="G51" s="13">
        <v>7.16</v>
      </c>
      <c r="H51" s="14">
        <f t="shared" si="0"/>
        <v>4984.7920000000004</v>
      </c>
    </row>
    <row r="52" spans="2:8" x14ac:dyDescent="0.25">
      <c r="B52" s="8">
        <v>43123</v>
      </c>
      <c r="C52" s="9">
        <v>43123</v>
      </c>
      <c r="D52" s="19" t="s">
        <v>50</v>
      </c>
      <c r="E52" s="11">
        <v>124</v>
      </c>
      <c r="F52" s="15">
        <v>94</v>
      </c>
      <c r="G52" s="13">
        <v>5</v>
      </c>
      <c r="H52" s="14">
        <f t="shared" si="0"/>
        <v>470</v>
      </c>
    </row>
    <row r="53" spans="2:8" x14ac:dyDescent="0.25">
      <c r="B53" s="8">
        <v>44335</v>
      </c>
      <c r="C53" s="9">
        <v>44335</v>
      </c>
      <c r="D53" s="21" t="s">
        <v>51</v>
      </c>
      <c r="E53" s="11">
        <v>7</v>
      </c>
      <c r="F53" s="20">
        <v>124.25</v>
      </c>
      <c r="G53" s="13">
        <f>8-8</f>
        <v>0</v>
      </c>
      <c r="H53" s="14">
        <f t="shared" si="0"/>
        <v>0</v>
      </c>
    </row>
    <row r="54" spans="2:8" x14ac:dyDescent="0.25">
      <c r="B54" s="8">
        <v>44335</v>
      </c>
      <c r="C54" s="9">
        <v>44335</v>
      </c>
      <c r="D54" s="19" t="s">
        <v>52</v>
      </c>
      <c r="E54" s="11">
        <v>108</v>
      </c>
      <c r="F54" s="20">
        <v>141.6</v>
      </c>
      <c r="G54" s="13">
        <v>11</v>
      </c>
      <c r="H54" s="14">
        <f t="shared" si="0"/>
        <v>1557.6</v>
      </c>
    </row>
    <row r="55" spans="2:8" x14ac:dyDescent="0.25">
      <c r="B55" s="8">
        <v>44335</v>
      </c>
      <c r="C55" s="9">
        <v>44335</v>
      </c>
      <c r="D55" s="21" t="s">
        <v>53</v>
      </c>
      <c r="E55" s="11">
        <v>129</v>
      </c>
      <c r="F55" s="20">
        <v>128.27000000000001</v>
      </c>
      <c r="G55" s="13">
        <v>10</v>
      </c>
      <c r="H55" s="14">
        <f t="shared" si="0"/>
        <v>1282.7</v>
      </c>
    </row>
    <row r="56" spans="2:8" x14ac:dyDescent="0.25">
      <c r="B56" s="8">
        <v>44470</v>
      </c>
      <c r="C56" s="9">
        <v>44470</v>
      </c>
      <c r="D56" s="19" t="s">
        <v>54</v>
      </c>
      <c r="E56" s="11">
        <v>101</v>
      </c>
      <c r="F56" s="20">
        <v>61.95</v>
      </c>
      <c r="G56" s="13">
        <v>19</v>
      </c>
      <c r="H56" s="14">
        <f t="shared" si="0"/>
        <v>1177.05</v>
      </c>
    </row>
    <row r="57" spans="2:8" x14ac:dyDescent="0.25">
      <c r="B57" s="8">
        <v>44375</v>
      </c>
      <c r="C57" s="9">
        <v>44375</v>
      </c>
      <c r="D57" s="21" t="s">
        <v>55</v>
      </c>
      <c r="E57" s="11">
        <v>101</v>
      </c>
      <c r="F57" s="20">
        <v>52.97</v>
      </c>
      <c r="G57" s="13">
        <v>9</v>
      </c>
      <c r="H57" s="14">
        <f t="shared" si="0"/>
        <v>476.73</v>
      </c>
    </row>
    <row r="58" spans="2:8" x14ac:dyDescent="0.25">
      <c r="B58" s="8">
        <v>44692</v>
      </c>
      <c r="C58" s="9">
        <v>44692</v>
      </c>
      <c r="D58" s="21" t="s">
        <v>56</v>
      </c>
      <c r="E58" s="11">
        <v>124</v>
      </c>
      <c r="F58" s="20">
        <v>46.73</v>
      </c>
      <c r="G58" s="13">
        <v>20</v>
      </c>
      <c r="H58" s="14">
        <f>F58*G58</f>
        <v>934.59999999999991</v>
      </c>
    </row>
    <row r="59" spans="2:8" x14ac:dyDescent="0.25">
      <c r="B59" s="8">
        <v>44335</v>
      </c>
      <c r="C59" s="9">
        <v>44335</v>
      </c>
      <c r="D59" s="19" t="s">
        <v>57</v>
      </c>
      <c r="E59" s="11">
        <v>126</v>
      </c>
      <c r="F59" s="20">
        <v>84.57</v>
      </c>
      <c r="G59" s="13">
        <v>0</v>
      </c>
      <c r="H59" s="14">
        <f t="shared" si="0"/>
        <v>0</v>
      </c>
    </row>
    <row r="60" spans="2:8" x14ac:dyDescent="0.25">
      <c r="B60" s="8">
        <v>43123</v>
      </c>
      <c r="C60" s="9">
        <v>43123</v>
      </c>
      <c r="D60" s="21" t="s">
        <v>58</v>
      </c>
      <c r="E60" s="11">
        <v>101</v>
      </c>
      <c r="F60" s="20">
        <v>120</v>
      </c>
      <c r="G60" s="13">
        <v>1</v>
      </c>
      <c r="H60" s="14">
        <f t="shared" si="0"/>
        <v>120</v>
      </c>
    </row>
    <row r="61" spans="2:8" x14ac:dyDescent="0.25">
      <c r="B61" s="8">
        <v>44692</v>
      </c>
      <c r="C61" s="8">
        <v>44692</v>
      </c>
      <c r="D61" s="19" t="s">
        <v>59</v>
      </c>
      <c r="E61" s="11">
        <v>125</v>
      </c>
      <c r="F61" s="20">
        <v>84.96</v>
      </c>
      <c r="G61" s="13">
        <v>20</v>
      </c>
      <c r="H61" s="14">
        <f t="shared" si="0"/>
        <v>1699.1999999999998</v>
      </c>
    </row>
    <row r="62" spans="2:8" x14ac:dyDescent="0.25">
      <c r="B62" s="8">
        <v>44608</v>
      </c>
      <c r="C62" s="8">
        <v>44608</v>
      </c>
      <c r="D62" s="19" t="s">
        <v>60</v>
      </c>
      <c r="E62" s="11">
        <v>41</v>
      </c>
      <c r="F62" s="20">
        <v>212.4</v>
      </c>
      <c r="G62" s="13">
        <v>2</v>
      </c>
      <c r="H62" s="14">
        <f t="shared" si="0"/>
        <v>424.8</v>
      </c>
    </row>
    <row r="63" spans="2:8" x14ac:dyDescent="0.25">
      <c r="F63" s="23" t="s">
        <v>61</v>
      </c>
      <c r="G63" s="24"/>
      <c r="H63" s="25">
        <f>SUM(H9:H62)</f>
        <v>445319.04999999987</v>
      </c>
    </row>
    <row r="64" spans="2:8" x14ac:dyDescent="0.25">
      <c r="B64" s="26" t="s">
        <v>202</v>
      </c>
      <c r="G64" s="26" t="s">
        <v>205</v>
      </c>
      <c r="H64" s="26"/>
    </row>
    <row r="65" spans="2:8" ht="11.25" customHeight="1" x14ac:dyDescent="0.25">
      <c r="B65" s="26"/>
      <c r="C65" s="28"/>
      <c r="D65" s="28"/>
      <c r="E65" s="28"/>
      <c r="F65" s="29"/>
    </row>
    <row r="66" spans="2:8" x14ac:dyDescent="0.25">
      <c r="B66" s="26" t="s">
        <v>203</v>
      </c>
      <c r="C66" s="28"/>
      <c r="D66" s="28"/>
      <c r="E66" s="28"/>
      <c r="F66" s="29"/>
      <c r="G66" s="26" t="s">
        <v>206</v>
      </c>
    </row>
    <row r="67" spans="2:8" x14ac:dyDescent="0.25">
      <c r="B67" s="30" t="s">
        <v>204</v>
      </c>
      <c r="C67" s="28"/>
      <c r="D67" s="28"/>
      <c r="E67" s="28"/>
      <c r="F67" s="31"/>
      <c r="G67" s="76" t="s">
        <v>208</v>
      </c>
      <c r="H67" t="s">
        <v>207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13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Materiales Gastables</vt:lpstr>
      <vt:lpstr>Cocina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</dc:creator>
  <cp:lastModifiedBy>Juan Bello de Leon</cp:lastModifiedBy>
  <cp:lastPrinted>2022-07-04T17:34:33Z</cp:lastPrinted>
  <dcterms:created xsi:type="dcterms:W3CDTF">2022-07-01T12:35:51Z</dcterms:created>
  <dcterms:modified xsi:type="dcterms:W3CDTF">2022-07-04T17:41:19Z</dcterms:modified>
</cp:coreProperties>
</file>