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JULIO 2023\"/>
    </mc:Choice>
  </mc:AlternateContent>
  <xr:revisionPtr revIDLastSave="0" documentId="13_ncr:1_{F3D4A355-DEE9-4831-BA10-6E9E667183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'!$A$1:$M$117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1" i="3" l="1"/>
  <c r="L70" i="3"/>
  <c r="L69" i="3"/>
  <c r="L68" i="3"/>
  <c r="L67" i="3"/>
  <c r="L66" i="3"/>
  <c r="L65" i="3"/>
  <c r="L64" i="3"/>
  <c r="L63" i="3"/>
  <c r="L54" i="3"/>
  <c r="L61" i="3"/>
  <c r="L53" i="3"/>
  <c r="L52" i="3"/>
  <c r="L51" i="3"/>
  <c r="L50" i="3"/>
  <c r="L49" i="3"/>
  <c r="L48" i="3"/>
  <c r="L47" i="3"/>
  <c r="L45" i="3"/>
  <c r="L44" i="3"/>
  <c r="L43" i="3"/>
  <c r="L42" i="3"/>
  <c r="L41" i="3"/>
  <c r="L40" i="3"/>
  <c r="L39" i="3"/>
  <c r="L38" i="3"/>
  <c r="L37" i="3"/>
  <c r="L35" i="3"/>
  <c r="L34" i="3"/>
  <c r="L33" i="3"/>
  <c r="L32" i="3"/>
  <c r="L31" i="3"/>
  <c r="L30" i="3"/>
  <c r="L29" i="3"/>
  <c r="L28" i="3"/>
  <c r="L27" i="3"/>
  <c r="L25" i="3"/>
  <c r="L22" i="3"/>
  <c r="L21" i="3"/>
  <c r="K80" i="3"/>
  <c r="K77" i="3"/>
  <c r="K72" i="3"/>
  <c r="K62" i="3"/>
  <c r="K46" i="3"/>
  <c r="K36" i="3"/>
  <c r="K26" i="3"/>
  <c r="K84" i="3" s="1"/>
  <c r="K99" i="3" s="1"/>
  <c r="K20" i="3"/>
  <c r="J84" i="3"/>
  <c r="J99" i="3" s="1"/>
  <c r="J80" i="3"/>
  <c r="J77" i="3"/>
  <c r="J72" i="3"/>
  <c r="J62" i="3"/>
  <c r="J61" i="3" s="1"/>
  <c r="J53" i="3"/>
  <c r="J46" i="3" s="1"/>
  <c r="J36" i="3"/>
  <c r="O36" i="3" s="1"/>
  <c r="J26" i="3"/>
  <c r="J20" i="3"/>
  <c r="I80" i="3"/>
  <c r="H80" i="3"/>
  <c r="I77" i="3"/>
  <c r="H77" i="3"/>
  <c r="I72" i="3"/>
  <c r="H72" i="3"/>
  <c r="I62" i="3"/>
  <c r="I61" i="3" s="1"/>
  <c r="H62" i="3"/>
  <c r="H61" i="3" s="1"/>
  <c r="I46" i="3"/>
  <c r="I36" i="3"/>
  <c r="K19" i="3" l="1"/>
  <c r="J19" i="3"/>
  <c r="I26" i="3"/>
  <c r="I20" i="3"/>
  <c r="I84" i="3" l="1"/>
  <c r="I99" i="3" s="1"/>
  <c r="I19" i="3"/>
  <c r="H46" i="3"/>
  <c r="H36" i="3"/>
  <c r="H26" i="3"/>
  <c r="H20" i="3"/>
  <c r="G46" i="3"/>
  <c r="L83" i="3"/>
  <c r="L82" i="3"/>
  <c r="L81" i="3"/>
  <c r="L79" i="3"/>
  <c r="L78" i="3"/>
  <c r="L77" i="3" s="1"/>
  <c r="L76" i="3"/>
  <c r="L75" i="3"/>
  <c r="L74" i="3"/>
  <c r="L73" i="3"/>
  <c r="L59" i="3"/>
  <c r="L58" i="3"/>
  <c r="L57" i="3"/>
  <c r="L56" i="3"/>
  <c r="L55" i="3"/>
  <c r="L24" i="3"/>
  <c r="L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L94" i="3"/>
  <c r="L92" i="3"/>
  <c r="L91" i="3"/>
  <c r="L90" i="3"/>
  <c r="L89" i="3"/>
  <c r="L88" i="3"/>
  <c r="L87" i="3"/>
  <c r="F36" i="3"/>
  <c r="H84" i="3" l="1"/>
  <c r="H99" i="3" s="1"/>
  <c r="L80" i="3"/>
  <c r="L62" i="3"/>
  <c r="L72" i="3"/>
  <c r="H19" i="3"/>
  <c r="F54" i="3"/>
  <c r="F53" i="3" s="1"/>
  <c r="F46" i="3" s="1"/>
  <c r="F84" i="3" s="1"/>
  <c r="F99" i="3" s="1"/>
  <c r="G84" i="3"/>
  <c r="G99" i="3" s="1"/>
  <c r="G19" i="3"/>
  <c r="F19" i="3" l="1"/>
  <c r="N19" i="3" s="1"/>
  <c r="L46" i="3"/>
  <c r="C72" i="3" l="1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E19" i="3" l="1"/>
  <c r="D99" i="3"/>
  <c r="C99" i="3" l="1"/>
  <c r="E84" i="3" l="1"/>
  <c r="E99" i="3" s="1"/>
  <c r="L20" i="3" l="1"/>
  <c r="L26" i="3"/>
  <c r="L36" i="3"/>
  <c r="L19" i="3" s="1"/>
  <c r="L84" i="3" l="1"/>
  <c r="L99" i="3" s="1"/>
</calcChain>
</file>

<file path=xl/sharedStrings.xml><?xml version="1.0" encoding="utf-8"?>
<sst xmlns="http://schemas.openxmlformats.org/spreadsheetml/2006/main" count="104" uniqueCount="104">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</sst>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1" xfId="0" applyNumberFormat="1" applyBorder="1" applyAlignment="1">
      <alignment vertical="center" wrapText="1"/>
    </xf>
    <xf numFmtId="0" fontId="1" fillId="0" borderId="1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117"/>
  <sheetViews>
    <sheetView showGridLines="0" tabSelected="1" topLeftCell="B10" zoomScaleNormal="100" workbookViewId="0">
      <selection activeCell="L29" sqref="L29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11" width="20" customWidth="1"/>
    <col min="12" max="12" width="24" customWidth="1"/>
    <col min="13" max="13" width="13.140625" bestFit="1" customWidth="1"/>
    <col min="14" max="14" width="96.7109375" bestFit="1" customWidth="1"/>
    <col min="15" max="15" width="10.85546875" bestFit="1" customWidth="1"/>
    <col min="16" max="23" width="6" bestFit="1" customWidth="1"/>
    <col min="24" max="25" width="7" bestFit="1" customWidth="1"/>
  </cols>
  <sheetData>
    <row r="2" spans="1:14" x14ac:dyDescent="0.25">
      <c r="A2" t="s">
        <v>79</v>
      </c>
    </row>
    <row r="11" spans="1:14" ht="18.75" x14ac:dyDescent="0.3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N11" s="1"/>
    </row>
    <row r="12" spans="1:14" ht="18.75" x14ac:dyDescent="0.25">
      <c r="A12" s="92" t="s">
        <v>80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N12" s="2"/>
    </row>
    <row r="13" spans="1:14" ht="18.75" x14ac:dyDescent="0.25">
      <c r="A13" s="92" t="s">
        <v>97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N13" s="2"/>
    </row>
    <row r="14" spans="1:14" ht="15.75" x14ac:dyDescent="0.25">
      <c r="A14" s="93" t="s">
        <v>81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N14" s="2"/>
    </row>
    <row r="15" spans="1:14" x14ac:dyDescent="0.25">
      <c r="A15" s="94" t="s">
        <v>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N15" s="2"/>
    </row>
    <row r="16" spans="1:14" ht="15" customHeight="1" x14ac:dyDescent="0.25">
      <c r="A16" s="13"/>
      <c r="B16" s="13"/>
      <c r="C16" s="13"/>
      <c r="D16" s="13"/>
      <c r="E16" s="90" t="s">
        <v>95</v>
      </c>
      <c r="F16" s="91"/>
      <c r="G16" s="91"/>
      <c r="H16" s="91"/>
      <c r="I16" s="91"/>
      <c r="J16" s="89"/>
      <c r="K16" s="88"/>
      <c r="L16" s="13"/>
      <c r="N16" s="2"/>
    </row>
    <row r="17" spans="1:25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48" t="s">
        <v>102</v>
      </c>
      <c r="K17" s="48" t="s">
        <v>103</v>
      </c>
      <c r="L17" s="6" t="s">
        <v>84</v>
      </c>
      <c r="X17" s="5"/>
      <c r="Y17" s="5"/>
    </row>
    <row r="18" spans="1:25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L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17879017.040000003</v>
      </c>
      <c r="K19" s="62">
        <f t="shared" si="0"/>
        <v>15090097.000000002</v>
      </c>
      <c r="L19" s="62">
        <f t="shared" si="0"/>
        <v>122064250.02999999</v>
      </c>
      <c r="M19" s="5"/>
      <c r="N19" s="5">
        <f>+F19-13279621.38</f>
        <v>0</v>
      </c>
      <c r="P19" s="4"/>
    </row>
    <row r="20" spans="1:25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L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12078259.880000001</v>
      </c>
      <c r="K20" s="64">
        <f t="shared" si="1"/>
        <v>13903654.960000001</v>
      </c>
      <c r="L20" s="64">
        <f t="shared" si="1"/>
        <v>93243195.400000006</v>
      </c>
      <c r="N20" s="11"/>
      <c r="P20" s="4"/>
    </row>
    <row r="21" spans="1:25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63">
        <v>10302751.73</v>
      </c>
      <c r="K21" s="63">
        <v>11932666.67</v>
      </c>
      <c r="L21" s="55">
        <f>SUM(E21:K21)</f>
        <v>71697949.090000004</v>
      </c>
    </row>
    <row r="22" spans="1:25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6">
        <v>239000</v>
      </c>
      <c r="K22" s="56">
        <v>181500</v>
      </c>
      <c r="L22" s="55">
        <f>SUM(E22:K22)</f>
        <v>10791801.029999999</v>
      </c>
    </row>
    <row r="23" spans="1:25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6"/>
      <c r="K23" s="56"/>
      <c r="L23" s="55">
        <f t="shared" ref="L23:L24" si="2">SUM(E23:G23)</f>
        <v>0</v>
      </c>
    </row>
    <row r="24" spans="1:25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6"/>
      <c r="K24" s="56"/>
      <c r="L24" s="55">
        <f t="shared" si="2"/>
        <v>0</v>
      </c>
    </row>
    <row r="25" spans="1:25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85">
        <v>1536508.15</v>
      </c>
      <c r="K25" s="85">
        <v>1789488.29</v>
      </c>
      <c r="L25" s="55">
        <f>SUM(E25:K25)</f>
        <v>10753445.280000001</v>
      </c>
    </row>
    <row r="26" spans="1:25" ht="15.75" thickBot="1" x14ac:dyDescent="0.3">
      <c r="A26" s="20" t="s">
        <v>9</v>
      </c>
      <c r="B26" s="22"/>
      <c r="C26" s="50">
        <f>SUM(C27:C35)</f>
        <v>47260359</v>
      </c>
      <c r="D26" s="67"/>
      <c r="E26" s="84">
        <f t="shared" ref="E26:K26" si="3">SUM(E27:E35)</f>
        <v>974379.95</v>
      </c>
      <c r="F26" s="84">
        <f t="shared" si="3"/>
        <v>1582386.2000000002</v>
      </c>
      <c r="G26" s="84">
        <f t="shared" si="3"/>
        <v>11899207.539999999</v>
      </c>
      <c r="H26" s="84">
        <f t="shared" si="3"/>
        <v>3108938.5900000003</v>
      </c>
      <c r="I26" s="84">
        <f t="shared" si="3"/>
        <v>2813398.69</v>
      </c>
      <c r="J26" s="84">
        <f t="shared" si="3"/>
        <v>2290273.9699999997</v>
      </c>
      <c r="K26" s="84">
        <f t="shared" si="3"/>
        <v>897001.57</v>
      </c>
      <c r="L26" s="65">
        <f>SUM(L27:L35)</f>
        <v>23565586.509999998</v>
      </c>
      <c r="N26" s="11"/>
    </row>
    <row r="27" spans="1:25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38">
        <v>670489.30000000005</v>
      </c>
      <c r="K27" s="38">
        <v>45826.55</v>
      </c>
      <c r="L27" s="55">
        <f t="shared" ref="L27:L53" si="4">SUM(E27:K27)</f>
        <v>3836641.5599999996</v>
      </c>
    </row>
    <row r="28" spans="1:25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6">
        <v>0</v>
      </c>
      <c r="K28" s="56"/>
      <c r="L28" s="55">
        <f t="shared" si="4"/>
        <v>1495269.74</v>
      </c>
    </row>
    <row r="29" spans="1:25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6">
        <v>34300</v>
      </c>
      <c r="K29" s="56">
        <v>284597.5</v>
      </c>
      <c r="L29" s="55">
        <f t="shared" si="4"/>
        <v>547216.07999999996</v>
      </c>
    </row>
    <row r="30" spans="1:25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6">
        <v>0</v>
      </c>
      <c r="K30" s="56"/>
      <c r="L30" s="55">
        <f t="shared" si="4"/>
        <v>128241.06</v>
      </c>
    </row>
    <row r="31" spans="1:25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6">
        <v>108664.7</v>
      </c>
      <c r="K31" s="56">
        <v>15732.94</v>
      </c>
      <c r="L31" s="55">
        <f t="shared" si="4"/>
        <v>250261.16</v>
      </c>
    </row>
    <row r="32" spans="1:25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6">
        <v>60326.1</v>
      </c>
      <c r="K32" s="56">
        <v>75629</v>
      </c>
      <c r="L32" s="55">
        <f t="shared" si="4"/>
        <v>1583806.31</v>
      </c>
    </row>
    <row r="33" spans="1:15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56">
        <v>298339.88</v>
      </c>
      <c r="K33" s="56">
        <v>0</v>
      </c>
      <c r="L33" s="55">
        <f t="shared" si="4"/>
        <v>845416</v>
      </c>
    </row>
    <row r="34" spans="1:15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6">
        <v>619569.59</v>
      </c>
      <c r="K34" s="56">
        <v>228626.84</v>
      </c>
      <c r="L34" s="55">
        <f t="shared" si="4"/>
        <v>12326952.869999997</v>
      </c>
    </row>
    <row r="35" spans="1:15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43">
        <v>498584.4</v>
      </c>
      <c r="K35" s="43">
        <v>246588.74</v>
      </c>
      <c r="L35" s="55">
        <f t="shared" si="4"/>
        <v>2551781.7299999995</v>
      </c>
    </row>
    <row r="36" spans="1:15" ht="15.75" thickBot="1" x14ac:dyDescent="0.3">
      <c r="A36" s="20" t="s">
        <v>19</v>
      </c>
      <c r="B36" s="22"/>
      <c r="C36" s="50">
        <f t="shared" ref="C36:K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7">
        <f t="shared" si="5"/>
        <v>86162</v>
      </c>
      <c r="I36" s="67">
        <f t="shared" si="5"/>
        <v>192567.74</v>
      </c>
      <c r="J36" s="67">
        <f t="shared" si="5"/>
        <v>3007952.17</v>
      </c>
      <c r="K36" s="67">
        <f t="shared" si="5"/>
        <v>190910.47</v>
      </c>
      <c r="L36" s="65">
        <f>SUM(L37:L45)</f>
        <v>3746882.38</v>
      </c>
      <c r="O36" s="11">
        <f>3007952.17-J36</f>
        <v>0</v>
      </c>
    </row>
    <row r="37" spans="1:15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38">
        <v>9720</v>
      </c>
      <c r="K37" s="38">
        <v>88120.43</v>
      </c>
      <c r="L37" s="55">
        <f t="shared" si="4"/>
        <v>412936.43</v>
      </c>
    </row>
    <row r="38" spans="1:15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6"/>
      <c r="K38" s="56"/>
      <c r="L38" s="55">
        <f t="shared" si="4"/>
        <v>73189.5</v>
      </c>
    </row>
    <row r="39" spans="1:15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6"/>
      <c r="K39" s="56">
        <v>47937.5</v>
      </c>
      <c r="L39" s="55">
        <f t="shared" si="4"/>
        <v>47937.5</v>
      </c>
    </row>
    <row r="40" spans="1:15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/>
      <c r="J40" s="56">
        <v>79725.11</v>
      </c>
      <c r="K40" s="56"/>
      <c r="L40" s="55">
        <f t="shared" si="4"/>
        <v>79725.11</v>
      </c>
    </row>
    <row r="41" spans="1:15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6"/>
      <c r="K41" s="56"/>
      <c r="L41" s="55">
        <f t="shared" si="4"/>
        <v>0</v>
      </c>
    </row>
    <row r="42" spans="1:15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/>
      <c r="J42" s="56">
        <v>56120.800000000003</v>
      </c>
      <c r="K42" s="56"/>
      <c r="L42" s="55">
        <f t="shared" si="4"/>
        <v>56120.800000000003</v>
      </c>
      <c r="N42" s="11"/>
    </row>
    <row r="43" spans="1:15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6">
        <v>2606800</v>
      </c>
      <c r="K43" s="56"/>
      <c r="L43" s="55">
        <f t="shared" si="4"/>
        <v>2606800</v>
      </c>
      <c r="M43" s="11"/>
    </row>
    <row r="44" spans="1:15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6"/>
      <c r="K44" s="56"/>
      <c r="L44" s="55">
        <f t="shared" si="4"/>
        <v>0</v>
      </c>
    </row>
    <row r="45" spans="1:15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55">
        <f t="shared" si="4"/>
        <v>470173.04</v>
      </c>
    </row>
    <row r="46" spans="1:15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K46" si="6">SUM(F47:F53)</f>
        <v>0</v>
      </c>
      <c r="G46" s="67">
        <f t="shared" si="6"/>
        <v>264000</v>
      </c>
      <c r="H46" s="67">
        <f t="shared" si="6"/>
        <v>466666.67</v>
      </c>
      <c r="I46" s="67">
        <f t="shared" si="6"/>
        <v>0</v>
      </c>
      <c r="J46" s="67">
        <f t="shared" si="6"/>
        <v>242000</v>
      </c>
      <c r="K46" s="67">
        <f t="shared" si="6"/>
        <v>0</v>
      </c>
      <c r="L46" s="67">
        <f t="shared" ref="L46" si="7">SUM(L47:L53)</f>
        <v>972666.66999999993</v>
      </c>
    </row>
    <row r="47" spans="1:15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>
        <v>0</v>
      </c>
      <c r="J47" s="56">
        <v>242000</v>
      </c>
      <c r="K47" s="56">
        <v>0</v>
      </c>
      <c r="L47" s="55">
        <f t="shared" si="4"/>
        <v>972666.66999999993</v>
      </c>
    </row>
    <row r="48" spans="1:15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5">
        <f t="shared" si="4"/>
        <v>0</v>
      </c>
    </row>
    <row r="49" spans="1:15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5">
        <f t="shared" si="4"/>
        <v>0</v>
      </c>
    </row>
    <row r="50" spans="1:15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5">
        <f t="shared" si="4"/>
        <v>0</v>
      </c>
    </row>
    <row r="51" spans="1:15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5">
        <f t="shared" si="4"/>
        <v>0</v>
      </c>
    </row>
    <row r="52" spans="1:15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55">
        <f t="shared" si="4"/>
        <v>0</v>
      </c>
    </row>
    <row r="53" spans="1:15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8">SUM(F54:F60)</f>
        <v>0</v>
      </c>
      <c r="G53" s="67">
        <v>0</v>
      </c>
      <c r="H53" s="67">
        <v>0</v>
      </c>
      <c r="I53" s="67">
        <v>0</v>
      </c>
      <c r="J53" s="67">
        <f t="shared" ref="J53" si="9">SUM(J54:J60)</f>
        <v>0</v>
      </c>
      <c r="K53" s="67">
        <v>0</v>
      </c>
      <c r="L53" s="55">
        <f t="shared" si="4"/>
        <v>0</v>
      </c>
    </row>
    <row r="54" spans="1:15" ht="15.75" thickBot="1" x14ac:dyDescent="0.3">
      <c r="A54" s="20" t="s">
        <v>37</v>
      </c>
      <c r="B54" s="22"/>
      <c r="C54" s="52"/>
      <c r="D54" s="67"/>
      <c r="E54" s="67">
        <f t="shared" ref="E54:F54" si="10">SUM(E55:E61)</f>
        <v>0</v>
      </c>
      <c r="F54" s="67">
        <f t="shared" si="10"/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f t="shared" ref="L54" si="11">SUM(L55:L61)</f>
        <v>521062.04</v>
      </c>
    </row>
    <row r="55" spans="1:15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5">
        <f t="shared" ref="L55:L83" si="12">SUM(E55:G55)</f>
        <v>0</v>
      </c>
    </row>
    <row r="56" spans="1:15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5">
        <f t="shared" si="12"/>
        <v>0</v>
      </c>
    </row>
    <row r="57" spans="1:15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5">
        <f t="shared" si="12"/>
        <v>0</v>
      </c>
    </row>
    <row r="58" spans="1:15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5">
        <f t="shared" si="12"/>
        <v>0</v>
      </c>
    </row>
    <row r="59" spans="1:15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5">
        <f t="shared" si="12"/>
        <v>0</v>
      </c>
    </row>
    <row r="60" spans="1:15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6">
        <v>0</v>
      </c>
      <c r="L60" s="7">
        <v>0</v>
      </c>
    </row>
    <row r="61" spans="1:15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3">SUM(F62:F70)</f>
        <v>0</v>
      </c>
      <c r="G61" s="87"/>
      <c r="H61" s="87">
        <f t="shared" si="13"/>
        <v>0</v>
      </c>
      <c r="I61" s="87">
        <f t="shared" si="13"/>
        <v>0</v>
      </c>
      <c r="J61" s="87">
        <f t="shared" ref="J61" si="14">SUM(J62:J70)</f>
        <v>521062.04</v>
      </c>
      <c r="K61" s="7">
        <v>0</v>
      </c>
      <c r="L61" s="55">
        <f t="shared" ref="L61:L71" si="15">SUM(E61:K61)</f>
        <v>521062.04</v>
      </c>
    </row>
    <row r="62" spans="1:15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L62" si="16">SUM(E63:E71)</f>
        <v>0</v>
      </c>
      <c r="F62" s="67">
        <f t="shared" si="16"/>
        <v>0</v>
      </c>
      <c r="G62" s="67">
        <f t="shared" si="16"/>
        <v>176858.05</v>
      </c>
      <c r="H62" s="67">
        <f t="shared" si="16"/>
        <v>0</v>
      </c>
      <c r="I62" s="67">
        <f t="shared" si="16"/>
        <v>0</v>
      </c>
      <c r="J62" s="67">
        <f t="shared" ref="J62:K62" si="17">SUM(J63:J71)</f>
        <v>260531.02</v>
      </c>
      <c r="K62" s="67">
        <f t="shared" si="17"/>
        <v>98530</v>
      </c>
      <c r="L62" s="67">
        <f t="shared" si="16"/>
        <v>535919.06999999995</v>
      </c>
      <c r="O62" s="11"/>
    </row>
    <row r="63" spans="1:15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55">
        <f t="shared" si="15"/>
        <v>260531.02</v>
      </c>
    </row>
    <row r="64" spans="1:15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6">
        <v>0</v>
      </c>
      <c r="K64" s="56">
        <v>0</v>
      </c>
      <c r="L64" s="55">
        <f t="shared" si="15"/>
        <v>176858.05</v>
      </c>
    </row>
    <row r="65" spans="1:15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5">
        <f t="shared" si="15"/>
        <v>0</v>
      </c>
    </row>
    <row r="66" spans="1:15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5">
        <f t="shared" si="15"/>
        <v>0</v>
      </c>
    </row>
    <row r="67" spans="1:15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98530</v>
      </c>
      <c r="L67" s="55">
        <f t="shared" si="15"/>
        <v>98530</v>
      </c>
    </row>
    <row r="68" spans="1:15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5">
        <f t="shared" si="15"/>
        <v>0</v>
      </c>
    </row>
    <row r="69" spans="1:15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5">
        <f t="shared" si="15"/>
        <v>0</v>
      </c>
    </row>
    <row r="70" spans="1:15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5">
        <f t="shared" si="15"/>
        <v>0</v>
      </c>
    </row>
    <row r="71" spans="1:15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55">
        <f t="shared" si="15"/>
        <v>0</v>
      </c>
    </row>
    <row r="72" spans="1:15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8">SUM(E73:E76)</f>
        <v>0</v>
      </c>
      <c r="F72" s="67">
        <f t="shared" ref="F72:L72" si="19">SUM(F73:F76)</f>
        <v>0</v>
      </c>
      <c r="G72" s="67">
        <f t="shared" si="19"/>
        <v>0</v>
      </c>
      <c r="H72" s="67">
        <f t="shared" ref="H72:I72" si="20">SUM(H73:H76)</f>
        <v>0</v>
      </c>
      <c r="I72" s="67">
        <f t="shared" si="20"/>
        <v>0</v>
      </c>
      <c r="J72" s="67">
        <f t="shared" ref="J72:K72" si="21">SUM(J73:J76)</f>
        <v>0</v>
      </c>
      <c r="K72" s="67">
        <f t="shared" si="21"/>
        <v>0</v>
      </c>
      <c r="L72" s="67">
        <f t="shared" si="19"/>
        <v>0</v>
      </c>
    </row>
    <row r="73" spans="1:15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55">
        <f t="shared" si="12"/>
        <v>0</v>
      </c>
    </row>
    <row r="74" spans="1:15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5">
        <f t="shared" si="12"/>
        <v>0</v>
      </c>
    </row>
    <row r="75" spans="1:15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55">
        <f t="shared" si="12"/>
        <v>0</v>
      </c>
      <c r="N75" s="11"/>
    </row>
    <row r="76" spans="1:15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55">
        <f t="shared" si="12"/>
        <v>0</v>
      </c>
      <c r="O76" t="s">
        <v>96</v>
      </c>
    </row>
    <row r="77" spans="1:15" ht="30.75" thickBot="1" x14ac:dyDescent="0.3">
      <c r="A77" s="20" t="s">
        <v>60</v>
      </c>
      <c r="B77" s="22"/>
      <c r="C77" s="52"/>
      <c r="D77" s="67"/>
      <c r="E77" s="67">
        <f t="shared" ref="E77:L77" si="22">SUM(E78:E79)</f>
        <v>0</v>
      </c>
      <c r="F77" s="67">
        <f t="shared" si="22"/>
        <v>0</v>
      </c>
      <c r="G77" s="67">
        <f t="shared" si="22"/>
        <v>0</v>
      </c>
      <c r="H77" s="67">
        <f t="shared" ref="H77:I77" si="23">SUM(H78:H79)</f>
        <v>0</v>
      </c>
      <c r="I77" s="67">
        <f t="shared" si="23"/>
        <v>0</v>
      </c>
      <c r="J77" s="67">
        <f t="shared" ref="J77:K77" si="24">SUM(J78:J79)</f>
        <v>0</v>
      </c>
      <c r="K77" s="67">
        <f t="shared" si="24"/>
        <v>0</v>
      </c>
      <c r="L77" s="67">
        <f t="shared" si="22"/>
        <v>0</v>
      </c>
    </row>
    <row r="78" spans="1:15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55">
        <f t="shared" si="12"/>
        <v>0</v>
      </c>
    </row>
    <row r="79" spans="1:15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55">
        <f t="shared" si="12"/>
        <v>0</v>
      </c>
    </row>
    <row r="80" spans="1:15" ht="15.75" thickBot="1" x14ac:dyDescent="0.3">
      <c r="A80" s="20" t="s">
        <v>63</v>
      </c>
      <c r="B80" s="22"/>
      <c r="C80" s="52"/>
      <c r="D80" s="67"/>
      <c r="E80" s="67">
        <f t="shared" ref="E80:L80" si="25">SUM(E81:E83)</f>
        <v>0</v>
      </c>
      <c r="F80" s="67">
        <f t="shared" si="25"/>
        <v>0</v>
      </c>
      <c r="G80" s="67">
        <f t="shared" si="25"/>
        <v>0</v>
      </c>
      <c r="H80" s="67">
        <f t="shared" ref="H80:I80" si="26">SUM(H81:H83)</f>
        <v>0</v>
      </c>
      <c r="I80" s="67">
        <f t="shared" si="26"/>
        <v>0</v>
      </c>
      <c r="J80" s="67">
        <f t="shared" ref="J80:K80" si="27">SUM(J81:J83)</f>
        <v>0</v>
      </c>
      <c r="K80" s="67">
        <f t="shared" si="27"/>
        <v>0</v>
      </c>
      <c r="L80" s="67">
        <f t="shared" si="25"/>
        <v>0</v>
      </c>
    </row>
    <row r="81" spans="1:15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55">
        <f t="shared" si="12"/>
        <v>0</v>
      </c>
    </row>
    <row r="82" spans="1:15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5">
        <f t="shared" si="12"/>
        <v>0</v>
      </c>
      <c r="N82" s="11"/>
      <c r="O82" s="11"/>
    </row>
    <row r="83" spans="1:15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55">
        <f t="shared" si="12"/>
        <v>0</v>
      </c>
    </row>
    <row r="84" spans="1:15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K84" si="28">+E20+E26+E36+E46+E62</f>
        <v>12475179.949999999</v>
      </c>
      <c r="F84" s="69">
        <f t="shared" si="28"/>
        <v>13279621.379999999</v>
      </c>
      <c r="G84" s="69">
        <f t="shared" si="28"/>
        <v>24241985.440000001</v>
      </c>
      <c r="H84" s="69">
        <f t="shared" si="28"/>
        <v>23932462.16</v>
      </c>
      <c r="I84" s="69">
        <f t="shared" si="28"/>
        <v>15165887.059999999</v>
      </c>
      <c r="J84" s="69">
        <f t="shared" si="28"/>
        <v>17879017.040000003</v>
      </c>
      <c r="K84" s="69">
        <f t="shared" si="28"/>
        <v>15090097.000000002</v>
      </c>
      <c r="L84" s="69">
        <f>+L20+L26+L36+L46+L62</f>
        <v>122064250.02999999</v>
      </c>
    </row>
    <row r="85" spans="1:15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8"/>
    </row>
    <row r="86" spans="1:15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83">
        <v>0</v>
      </c>
    </row>
    <row r="87" spans="1:15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55">
        <f t="shared" ref="L87:L94" si="29">SUM(E87:F87)</f>
        <v>0</v>
      </c>
    </row>
    <row r="88" spans="1:15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5">
        <f t="shared" si="29"/>
        <v>0</v>
      </c>
    </row>
    <row r="89" spans="1:15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55">
        <f t="shared" si="29"/>
        <v>0</v>
      </c>
    </row>
    <row r="90" spans="1:15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55">
        <f t="shared" si="29"/>
        <v>0</v>
      </c>
    </row>
    <row r="91" spans="1:15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55">
        <f t="shared" si="29"/>
        <v>0</v>
      </c>
    </row>
    <row r="92" spans="1:15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5">
        <f t="shared" si="29"/>
        <v>0</v>
      </c>
    </row>
    <row r="93" spans="1:15" x14ac:dyDescent="0.25">
      <c r="A93" s="23"/>
      <c r="C93" s="76">
        <v>0</v>
      </c>
      <c r="D93" s="75"/>
      <c r="E93" s="8"/>
      <c r="F93" s="8"/>
      <c r="G93" s="8"/>
      <c r="H93" s="11"/>
      <c r="I93" s="11"/>
      <c r="J93" s="11"/>
      <c r="K93" s="11"/>
      <c r="L93" s="86"/>
    </row>
    <row r="94" spans="1:15" ht="15.75" thickBot="1" x14ac:dyDescent="0.3">
      <c r="A94" s="23"/>
      <c r="C94" s="77"/>
      <c r="D94" s="8"/>
      <c r="E94" s="8"/>
      <c r="F94" s="8"/>
      <c r="G94" s="8"/>
      <c r="H94" s="8"/>
      <c r="I94" s="8"/>
      <c r="J94" s="8"/>
      <c r="K94" s="8"/>
      <c r="L94" s="82">
        <f t="shared" si="29"/>
        <v>0</v>
      </c>
    </row>
    <row r="95" spans="1:15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/>
      <c r="K95" s="71"/>
      <c r="L95" s="71">
        <v>0</v>
      </c>
    </row>
    <row r="96" spans="1:15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</row>
    <row r="97" spans="1:14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/>
      <c r="K97" s="79"/>
      <c r="L97" s="79">
        <v>0</v>
      </c>
    </row>
    <row r="98" spans="1:14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47"/>
    </row>
    <row r="99" spans="1:14" ht="21" customHeight="1" thickBot="1" x14ac:dyDescent="0.3">
      <c r="A99" s="45" t="s">
        <v>78</v>
      </c>
      <c r="B99" s="32"/>
      <c r="C99" s="81">
        <f t="shared" ref="C99:L99" si="30">+C84+C97</f>
        <v>253461144</v>
      </c>
      <c r="D99" s="81">
        <f t="shared" si="30"/>
        <v>0</v>
      </c>
      <c r="E99" s="81">
        <f t="shared" si="30"/>
        <v>12475179.949999999</v>
      </c>
      <c r="F99" s="81">
        <f t="shared" si="30"/>
        <v>13279621.379999999</v>
      </c>
      <c r="G99" s="81">
        <f t="shared" si="30"/>
        <v>24241985.440000001</v>
      </c>
      <c r="H99" s="81">
        <f t="shared" si="30"/>
        <v>23932462.16</v>
      </c>
      <c r="I99" s="81">
        <f t="shared" si="30"/>
        <v>15165887.059999999</v>
      </c>
      <c r="J99" s="81">
        <f t="shared" si="30"/>
        <v>17879017.040000003</v>
      </c>
      <c r="K99" s="81">
        <f t="shared" si="30"/>
        <v>15090097.000000002</v>
      </c>
      <c r="L99" s="81">
        <f t="shared" si="30"/>
        <v>122064250.02999999</v>
      </c>
      <c r="N99" s="11"/>
    </row>
    <row r="100" spans="1:14" ht="15.75" thickTop="1" x14ac:dyDescent="0.25">
      <c r="A100" s="10" t="s">
        <v>85</v>
      </c>
      <c r="L100" s="11"/>
    </row>
    <row r="101" spans="1:14" x14ac:dyDescent="0.25">
      <c r="A101" s="2" t="s">
        <v>86</v>
      </c>
    </row>
    <row r="102" spans="1:14" x14ac:dyDescent="0.25">
      <c r="A102" s="2" t="s">
        <v>87</v>
      </c>
    </row>
    <row r="103" spans="1:14" x14ac:dyDescent="0.25">
      <c r="A103" s="2" t="s">
        <v>88</v>
      </c>
    </row>
    <row r="104" spans="1:14" x14ac:dyDescent="0.25">
      <c r="A104" s="2" t="s">
        <v>89</v>
      </c>
    </row>
    <row r="105" spans="1:14" x14ac:dyDescent="0.25">
      <c r="A105" s="2" t="s">
        <v>90</v>
      </c>
    </row>
    <row r="106" spans="1:14" x14ac:dyDescent="0.25">
      <c r="A106" s="2" t="s">
        <v>94</v>
      </c>
    </row>
    <row r="107" spans="1:14" x14ac:dyDescent="0.25">
      <c r="A107" s="2"/>
    </row>
    <row r="108" spans="1:14" x14ac:dyDescent="0.25">
      <c r="A108" s="2"/>
    </row>
    <row r="109" spans="1:14" x14ac:dyDescent="0.25">
      <c r="A109" s="2"/>
    </row>
    <row r="110" spans="1:14" x14ac:dyDescent="0.25">
      <c r="A110" s="2"/>
    </row>
    <row r="111" spans="1:14" x14ac:dyDescent="0.25">
      <c r="A111" s="2"/>
    </row>
    <row r="112" spans="1:14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I16"/>
    <mergeCell ref="A11:L11"/>
    <mergeCell ref="A12:L12"/>
    <mergeCell ref="A13:L13"/>
    <mergeCell ref="A14:L14"/>
    <mergeCell ref="A15:L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2023-04-03T18:58:08Z</cp:lastPrinted>
  <dcterms:created xsi:type="dcterms:W3CDTF">2018-04-17T18:57:16Z</dcterms:created>
  <dcterms:modified xsi:type="dcterms:W3CDTF">2023-08-01T12:58:14Z</dcterms:modified>
  <cp:category/>
  <cp:contentStatus/>
</cp:coreProperties>
</file>