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3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<sst xmlns="http://schemas.openxmlformats.org/spreadsheetml/2006/main" count="191" uniqueCount="189">
  <si>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</si>
  <si>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</si>
  <si>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</si>
  <si>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</si>
  <si>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</si>
  <si>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</si>
  <si>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</si>
  <si>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</si>
  <si>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</si>
  <si>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</si>
  <si>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</si>
  <si>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</si>
  <si>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</si>
  <si>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</si>
  <si>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</si>
  <si>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</si>
  <si>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</si>
  <si>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</si>
  <si>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</si>
  <si>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</si>
  <si>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</si>
  <si>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</si>
  <si>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</si>
  <si>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</si>
  <si>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</si>
  <si>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</si>
  <si>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</si>
  <si>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</si>
  <si>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</si>
  <si>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</si>
  <si>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</si>
  <si>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</si>
  <si>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</si>
  <si>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</si>
  <si>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</si>
  <si>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</si>
  <si>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</si>
  <si>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</si>
  <si>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</si>
  <si>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</si>
  <si>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</si>
  <si>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</si>
  <si>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</si>
  <si>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</si>
  <si>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</si>
  <si>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</si>
  <si>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</si>
  <si>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</si>
  <si>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</si>
  <si>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</si>
  <si>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</si>
  <si>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</si>
  <si>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</si>
  <si>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</si>
  <si>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</si>
  <si>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</si>
  <si>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</si>
  <si>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</si>
  <si>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</si>
  <si>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</si>
  <si>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</si>
  <si>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</si>
  <si>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</si>
  <si>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</si>
  <si>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</si>
  <si>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</si>
  <si>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</si>
  <si>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</si>
  <si>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</si>
  <si>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</si>
  <si>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</si>
  <si>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</si>
  <si>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</si>
  <si>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</si>
  <si>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</si>
  <si>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</si>
  <si>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</si>
  <si>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</si>
  <si>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</si>
  <si>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</si>
  <si>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</si>
  <si>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</si>
  <si>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</si>
  <si>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</si>
  <si>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</si>
  <si>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</si>
  <si>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</si>
  <si>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</si>
  <si>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</si>
  <si>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</si>
  <si>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</si>
  <si>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</si>
  <si>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</si>
  <si>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</si>
  <si>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</si>
  <si>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</si>
  <si>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</si>
  <si>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</si>
  <si>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</si>
  <si>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</si>
  <si>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</si>
  <si>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</si>
  <si>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</si>
  <si>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</si>
  <si>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</si>
  <si>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</si>
  <si>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</si>
  <si>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</si>
  <si>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</si>
  <si>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</si>
  <si>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</si>
  <si>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</si>
  <si>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</si>
  <si>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</si>
  <si>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</si>
  <si>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</si>
  <si>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</si>
  <si>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</si>
  <si>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</si>
  <si>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</si>
  <si>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</si>
  <si>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</si>
  <si>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</si>
  <si>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</si>
  <si>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</si>
  <si>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</si>
  <si>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</si>
  <si>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</si>
  <si>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</si>
  <si>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</si>
  <si>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</si>
  <si>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</si>
  <si>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</si>
  <si>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</si>
  <si>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</si>
  <si>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</si>
  <si>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</si>
  <si>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</si>
  <si>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</si>
  <si>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</si>
  <si>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</si>
  <si>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</si>
  <si>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</si>
  <si>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</si>
  <si>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</si>
  <si>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</si>
  <si>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</si>
  <si>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</si>
  <si>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</si>
  <si>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</si>
  <si>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</si>
  <si>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</si>
  <si>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</si>
  <si>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</si>
  <si>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</si>
  <si>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</si>
  <si>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</si>
  <si>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</si>
  <si>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</si>
  <si>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</si>
  <si>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</si>
  <si>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</si>
  <si>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</si>
  <si>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</si>
  <si>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</si>
  <si>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</si>
  <si>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</si>
  <si>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</si>
  <si>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</si>
  <si>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</si>
  <si>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</si>
  <si>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</si>
  <si>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</si>
  <si>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</si>
  <si>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</si>
  <si>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</si>
  <si>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</si>
  <si>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</si>
  <si>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</si>
  <si>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</si>
  <si>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</si>
  <si>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</si>
  <si>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</si>
  <si>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</si>
  <si>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</si>
  <si>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Período del 01/10/2017 al 30/11/2017</t>
  </si>
  <si>
    <t>APROPIACION PENDIENTE DE EJCUTAR PRESUPUESTO 2017 AL  AL 01/11/2017</t>
  </si>
  <si>
    <t>Pinturas, lacas,barnicesy diluyente</t>
  </si>
  <si>
    <t>BALANCE  PEDIENTE DE EJECUTAR AL 30/11/2017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</si>
</sst>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167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5" applyFont="1" applyBorder="1" applyAlignment="1">
      <alignment wrapText="1"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5" applyFont="1" applyBorder="1">
      <alignment wrapText="1"/>
    </xf>
    <xf numFmtId="0" fontId="1" fillId="0" borderId="0" xfId="55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50" applyFont="1" applyFill="1" applyBorder="1" applyAlignment="1">
      <alignment horizontal="right"/>
    </xf>
    <xf numFmtId="43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5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7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167" fontId="8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43" fontId="1" fillId="33" borderId="0" xfId="5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50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8" fillId="0" borderId="0" xfId="37" applyNumberFormat="1" applyFont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50" applyNumberFormat="1" applyFont="1" applyFill="1" applyBorder="1" applyAlignment="1">
      <alignment horizontal="right" vertical="center"/>
    </xf>
    <xf numFmtId="4" fontId="0" fillId="0" borderId="0" xfId="50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43" fontId="0" fillId="0" borderId="0" xfId="50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50" applyNumberFormat="1" applyFont="1" applyFill="1" applyBorder="1" applyAlignment="1">
      <alignment horizontal="right" vertical="center"/>
    </xf>
    <xf numFmtId="4" fontId="0" fillId="34" borderId="0" xfId="5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50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50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0" fontId="49" fillId="0" borderId="0" xfId="55" applyFont="1" applyFill="1" applyBorder="1" applyAlignment="1">
      <alignment horizontal="center" vertical="center"/>
    </xf>
    <xf numFmtId="0" fontId="10" fillId="0" borderId="0" xfId="55" applyFont="1">
      <alignment wrapText="1"/>
    </xf>
    <xf numFmtId="4" fontId="50" fillId="0" borderId="0" xfId="50" applyNumberFormat="1" applyFont="1" applyFill="1" applyBorder="1" applyAlignment="1">
      <alignment horizontal="right" vertical="center"/>
    </xf>
    <xf numFmtId="167" fontId="1" fillId="0" borderId="0" xfId="37" applyFont="1" applyAlignment="1">
      <alignment horizontal="center"/>
    </xf>
    <xf numFmtId="0" fontId="4" fillId="0" borderId="0" xfId="55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6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81"/>
      <c r="B6" s="81"/>
      <c r="C6" s="81"/>
      <c r="D6" s="81"/>
      <c r="E6" s="81"/>
      <c r="F6" s="81"/>
      <c r="G6" s="81"/>
      <c r="H6" s="81"/>
      <c r="I6" s="81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82" t="s">
        <v>179</v>
      </c>
      <c r="B8" s="82"/>
      <c r="C8" s="82"/>
      <c r="D8" s="82"/>
      <c r="E8" s="82"/>
      <c r="F8" s="82"/>
      <c r="G8" s="82"/>
      <c r="H8" s="82"/>
      <c r="I8" s="82"/>
    </row>
    <row r="9" spans="1:9" ht="15.75">
      <c r="A9" s="82" t="s">
        <v>185</v>
      </c>
      <c r="B9" s="82"/>
      <c r="C9" s="82"/>
      <c r="D9" s="82"/>
      <c r="E9" s="82"/>
      <c r="F9" s="82"/>
      <c r="G9" s="82"/>
      <c r="H9" s="82"/>
      <c r="I9" s="82"/>
    </row>
    <row r="10" spans="1:9" ht="15.75">
      <c r="A10" s="82" t="s">
        <v>3</v>
      </c>
      <c r="B10" s="82"/>
      <c r="C10" s="82"/>
      <c r="D10" s="82"/>
      <c r="E10" s="82"/>
      <c r="F10" s="82"/>
      <c r="G10" s="82"/>
      <c r="H10" s="82"/>
      <c r="I10" s="82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186</v>
      </c>
      <c r="B14" s="51"/>
      <c r="C14" s="51"/>
      <c r="D14" s="51"/>
      <c r="E14" s="17"/>
      <c r="F14" s="8"/>
      <c r="G14" s="8"/>
      <c r="H14" s="18"/>
      <c r="I14" s="56">
        <v>46938795.52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46938795.52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3" t="s">
        <v>13</v>
      </c>
      <c r="B17" s="83"/>
      <c r="C17" s="83"/>
      <c r="D17" s="83"/>
      <c r="E17" s="83"/>
      <c r="F17" s="83"/>
      <c r="G17" s="83"/>
      <c r="H17" s="83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2017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16548260.81</v>
      </c>
      <c r="I19" s="18">
        <f>+H19</f>
        <v>16548260.81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15209233.34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6203700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6203700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2521000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2451000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70000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6484533.34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8">
        <f>+H33+H34</f>
        <v>0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77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>
        <v>0</v>
      </c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103000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103000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103000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1236027.47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555417.87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618496.62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62112.98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831543.8500000001</v>
      </c>
      <c r="I48" s="16">
        <f>+H48</f>
        <v>831543.8500000001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335433.42000000004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95243.44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21965.54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/>
      <c r="I52" s="64"/>
      <c r="J52" s="22">
        <f>+H48-803496.28</f>
        <v>28047.570000000065</v>
      </c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78713.65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136671.79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136671.79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1099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1740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87615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v>87615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+H62+H63</f>
        <v>127600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79">
        <v>127600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0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0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0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79">
        <v>0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73874.61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0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73874.61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159328.82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0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>
        <v>0</v>
      </c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+H89+H88+H85+H86</f>
        <v>159328.82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130036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7819.81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2570</v>
      </c>
      <c r="I88" s="64"/>
      <c r="J88" s="29"/>
    </row>
    <row r="89" spans="1:10" ht="12.75">
      <c r="A89" s="12"/>
      <c r="B89" s="12"/>
      <c r="C89" s="12"/>
      <c r="D89" s="12"/>
      <c r="E89" s="12">
        <v>2728</v>
      </c>
      <c r="F89" s="65" t="s">
        <v>180</v>
      </c>
      <c r="G89" s="65"/>
      <c r="H89" s="59">
        <v>18903.01</v>
      </c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47692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1200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79">
        <v>1200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46492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46492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0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>
        <f>+H107</f>
        <v>0</v>
      </c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8">
        <v>0</v>
      </c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+H110+H115+H119+H128+H133+H147+H159+H126</f>
        <v>850492.98</v>
      </c>
      <c r="I108" s="64">
        <f>SUM(H108:H108)</f>
        <v>850492.98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607643.4</v>
      </c>
      <c r="I110" s="16">
        <f>+H108-850492.98</f>
        <v>0</v>
      </c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568467.4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79">
        <v>568467.4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39176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39176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+H116+H117</f>
        <v>0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0</v>
      </c>
      <c r="I116" s="16"/>
      <c r="J116" s="29"/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22579.04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0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20388.04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2191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>
        <f>+H127</f>
        <v>0</v>
      </c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>
        <v>0</v>
      </c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23806.5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23806.5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0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+H144+H145</f>
        <v>0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3633</v>
      </c>
      <c r="F144" s="27" t="s">
        <v>181</v>
      </c>
      <c r="G144" s="15"/>
      <c r="H144" s="59">
        <v>0</v>
      </c>
      <c r="I144" s="16"/>
      <c r="J144" s="29"/>
    </row>
    <row r="145" spans="1:10" ht="12.75">
      <c r="A145" s="12"/>
      <c r="B145" s="12"/>
      <c r="C145" s="12"/>
      <c r="D145" s="12"/>
      <c r="E145" s="12">
        <v>3634</v>
      </c>
      <c r="F145" s="27" t="s">
        <v>182</v>
      </c>
      <c r="G145" s="15"/>
      <c r="H145" s="59">
        <v>0</v>
      </c>
      <c r="I145" s="16"/>
      <c r="J145" s="29"/>
    </row>
    <row r="146" spans="1:10" ht="12.75">
      <c r="A146" s="12"/>
      <c r="B146" s="12"/>
      <c r="C146" s="12"/>
      <c r="D146" s="12"/>
      <c r="E146" s="12">
        <v>3636</v>
      </c>
      <c r="F146" s="15" t="s">
        <v>130</v>
      </c>
      <c r="G146" s="15"/>
      <c r="H146" s="59">
        <v>0</v>
      </c>
      <c r="I146" s="16"/>
      <c r="J146" s="29"/>
    </row>
    <row r="147" spans="1:10" ht="25.5">
      <c r="A147" s="12"/>
      <c r="B147" s="12">
        <v>37</v>
      </c>
      <c r="C147" s="12"/>
      <c r="D147" s="12"/>
      <c r="E147" s="12"/>
      <c r="F147" s="21" t="s">
        <v>131</v>
      </c>
      <c r="G147" s="21"/>
      <c r="H147" s="58">
        <f>+H148+H154</f>
        <v>196464.03999999998</v>
      </c>
      <c r="I147" s="16"/>
      <c r="J147" s="29"/>
    </row>
    <row r="148" spans="1:10" ht="15.75">
      <c r="A148" s="12"/>
      <c r="B148" s="9"/>
      <c r="C148" s="9"/>
      <c r="D148" s="9">
        <v>371</v>
      </c>
      <c r="E148" s="9"/>
      <c r="F148" s="62" t="s">
        <v>2</v>
      </c>
      <c r="G148" s="62"/>
      <c r="H148" s="58">
        <f>+H149+H150+H152+H151</f>
        <v>146464.03999999998</v>
      </c>
      <c r="I148" s="16"/>
      <c r="J148" s="29"/>
    </row>
    <row r="149" spans="1:10" ht="12.75">
      <c r="A149" s="12"/>
      <c r="B149" s="9"/>
      <c r="C149" s="9"/>
      <c r="D149" s="9"/>
      <c r="E149" s="20">
        <v>3711</v>
      </c>
      <c r="F149" s="65" t="s">
        <v>132</v>
      </c>
      <c r="G149" s="65"/>
      <c r="H149" s="79">
        <v>0</v>
      </c>
      <c r="I149" s="16"/>
      <c r="J149" s="29"/>
    </row>
    <row r="150" spans="1:10" ht="12.75">
      <c r="A150" s="12"/>
      <c r="B150" s="12"/>
      <c r="C150" s="12"/>
      <c r="D150" s="12"/>
      <c r="E150" s="12">
        <v>3712</v>
      </c>
      <c r="F150" s="15" t="s">
        <v>133</v>
      </c>
      <c r="G150" s="15"/>
      <c r="H150" s="79">
        <v>68500</v>
      </c>
      <c r="I150" s="16"/>
      <c r="J150" s="29"/>
    </row>
    <row r="151" spans="1:10" ht="12.75">
      <c r="A151" s="12"/>
      <c r="B151" s="12"/>
      <c r="C151" s="12"/>
      <c r="D151" s="12"/>
      <c r="E151" s="12">
        <v>3714</v>
      </c>
      <c r="F151" s="15" t="s">
        <v>134</v>
      </c>
      <c r="G151" s="15"/>
      <c r="H151" s="59">
        <v>77964.04</v>
      </c>
      <c r="I151" s="16"/>
      <c r="J151" s="29"/>
    </row>
    <row r="152" spans="1:10" ht="12.75">
      <c r="A152" s="12"/>
      <c r="B152" s="12"/>
      <c r="C152" s="12"/>
      <c r="D152" s="12"/>
      <c r="E152" s="12">
        <v>3715</v>
      </c>
      <c r="F152" s="15" t="s">
        <v>135</v>
      </c>
      <c r="G152" s="15"/>
      <c r="H152" s="59">
        <v>0</v>
      </c>
      <c r="I152" s="16"/>
      <c r="J152" s="29"/>
    </row>
    <row r="153" spans="1:10" ht="12.75">
      <c r="A153" s="12"/>
      <c r="B153" s="12"/>
      <c r="C153" s="12"/>
      <c r="D153" s="12"/>
      <c r="E153" s="12">
        <v>3716</v>
      </c>
      <c r="F153" s="15" t="s">
        <v>136</v>
      </c>
      <c r="G153" s="15"/>
      <c r="H153" s="59"/>
      <c r="I153" s="16"/>
      <c r="J153" s="29"/>
    </row>
    <row r="154" spans="1:10" ht="12.75">
      <c r="A154" s="12"/>
      <c r="B154" s="9"/>
      <c r="C154" s="9"/>
      <c r="D154" s="9">
        <v>372</v>
      </c>
      <c r="E154" s="12"/>
      <c r="F154" s="8" t="s">
        <v>137</v>
      </c>
      <c r="G154" s="8"/>
      <c r="H154" s="58">
        <f>+H158</f>
        <v>50000</v>
      </c>
      <c r="I154" s="16"/>
      <c r="J154" s="29"/>
    </row>
    <row r="155" spans="1:10" ht="12.75">
      <c r="A155" s="12"/>
      <c r="B155" s="9"/>
      <c r="C155" s="9"/>
      <c r="D155" s="9"/>
      <c r="E155" s="12">
        <v>3721</v>
      </c>
      <c r="F155" s="15" t="s">
        <v>170</v>
      </c>
      <c r="G155" s="15"/>
      <c r="H155" s="59">
        <v>0</v>
      </c>
      <c r="I155" s="16"/>
      <c r="J155" s="29"/>
    </row>
    <row r="156" spans="1:10" ht="12.75">
      <c r="A156" s="12"/>
      <c r="B156" s="9"/>
      <c r="C156" s="9"/>
      <c r="D156" s="9"/>
      <c r="E156" s="12">
        <v>3723</v>
      </c>
      <c r="F156" s="15" t="s">
        <v>138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>
        <v>3725</v>
      </c>
      <c r="F157" s="15" t="s">
        <v>139</v>
      </c>
      <c r="G157" s="15"/>
      <c r="H157" s="59">
        <v>0</v>
      </c>
      <c r="I157" s="16"/>
      <c r="J157" s="29"/>
    </row>
    <row r="158" spans="1:10" ht="12.75">
      <c r="A158" s="12"/>
      <c r="B158" s="12"/>
      <c r="C158" s="12"/>
      <c r="D158" s="12"/>
      <c r="E158" s="12">
        <v>3726</v>
      </c>
      <c r="F158" s="27" t="s">
        <v>187</v>
      </c>
      <c r="G158" s="15"/>
      <c r="H158" s="59">
        <v>50000</v>
      </c>
      <c r="I158" s="16"/>
      <c r="J158" s="29"/>
    </row>
    <row r="159" spans="1:10" ht="15.75">
      <c r="A159" s="12"/>
      <c r="B159" s="9">
        <v>39</v>
      </c>
      <c r="C159" s="9"/>
      <c r="D159" s="9"/>
      <c r="E159" s="9"/>
      <c r="F159" s="24" t="s">
        <v>140</v>
      </c>
      <c r="G159" s="24"/>
      <c r="H159" s="58">
        <f>SUM(H160:H166)+H167</f>
        <v>0</v>
      </c>
      <c r="I159" s="16"/>
      <c r="J159" s="29">
        <f>+H159-382203.16</f>
        <v>-382203.16</v>
      </c>
    </row>
    <row r="160" spans="1:10" ht="12.75">
      <c r="A160" s="12"/>
      <c r="B160" s="12"/>
      <c r="C160" s="12"/>
      <c r="D160" s="12">
        <v>391</v>
      </c>
      <c r="E160" s="12"/>
      <c r="F160" s="15" t="s">
        <v>141</v>
      </c>
      <c r="G160" s="15"/>
      <c r="H160" s="59">
        <v>0</v>
      </c>
      <c r="I160" s="16"/>
      <c r="J160" s="29"/>
    </row>
    <row r="161" spans="1:10" ht="12.75">
      <c r="A161" s="12"/>
      <c r="B161" s="12"/>
      <c r="C161" s="12"/>
      <c r="D161" s="12">
        <v>392</v>
      </c>
      <c r="E161" s="12"/>
      <c r="F161" s="15" t="s">
        <v>142</v>
      </c>
      <c r="G161" s="15"/>
      <c r="H161" s="59">
        <v>0</v>
      </c>
      <c r="I161" s="16"/>
      <c r="J161" s="29"/>
    </row>
    <row r="162" spans="1:10" ht="12.75">
      <c r="A162" s="12"/>
      <c r="B162" s="12"/>
      <c r="C162" s="12"/>
      <c r="D162" s="12">
        <v>393</v>
      </c>
      <c r="E162" s="12"/>
      <c r="F162" s="15" t="s">
        <v>143</v>
      </c>
      <c r="G162" s="15"/>
      <c r="H162" s="59">
        <v>0</v>
      </c>
      <c r="I162" s="16"/>
      <c r="J162" s="29"/>
    </row>
    <row r="163" spans="1:10" ht="12.75">
      <c r="A163" s="12"/>
      <c r="B163" s="12"/>
      <c r="C163" s="12"/>
      <c r="D163" s="12">
        <v>395</v>
      </c>
      <c r="E163" s="12"/>
      <c r="F163" s="15" t="s">
        <v>144</v>
      </c>
      <c r="G163" s="15"/>
      <c r="H163" s="59">
        <v>0</v>
      </c>
      <c r="I163" s="16"/>
      <c r="J163" s="29"/>
    </row>
    <row r="164" spans="1:10" ht="12.75">
      <c r="A164" s="12"/>
      <c r="B164" s="12"/>
      <c r="C164" s="12"/>
      <c r="D164" s="12">
        <v>396</v>
      </c>
      <c r="E164" s="12"/>
      <c r="F164" s="15" t="s">
        <v>0</v>
      </c>
      <c r="G164" s="15"/>
      <c r="H164" s="59">
        <v>0</v>
      </c>
      <c r="I164" s="16"/>
      <c r="J164" s="29"/>
    </row>
    <row r="165" spans="1:10" ht="12.75">
      <c r="A165" s="12"/>
      <c r="B165" s="12"/>
      <c r="C165" s="12"/>
      <c r="D165" s="12">
        <v>398</v>
      </c>
      <c r="E165" s="12"/>
      <c r="F165" s="27" t="s">
        <v>156</v>
      </c>
      <c r="G165" s="27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399</v>
      </c>
      <c r="E166" s="12"/>
      <c r="F166" s="15" t="s">
        <v>145</v>
      </c>
      <c r="G166" s="15"/>
      <c r="H166" s="59">
        <v>0</v>
      </c>
      <c r="I166" s="16"/>
      <c r="J166" s="29"/>
    </row>
    <row r="167" spans="1:10" ht="12.75">
      <c r="A167" s="12"/>
      <c r="B167" s="12"/>
      <c r="C167" s="12"/>
      <c r="D167" s="12">
        <v>239902</v>
      </c>
      <c r="E167" s="12"/>
      <c r="F167" s="27" t="s">
        <v>178</v>
      </c>
      <c r="G167" s="27"/>
      <c r="H167" s="59">
        <v>0</v>
      </c>
      <c r="I167" s="16"/>
      <c r="J167" s="29"/>
    </row>
    <row r="168" spans="1:10" ht="12.75">
      <c r="A168" s="12"/>
      <c r="B168" s="66"/>
      <c r="C168" s="66"/>
      <c r="D168" s="66"/>
      <c r="E168" s="66"/>
      <c r="F168" s="67"/>
      <c r="G168" s="67"/>
      <c r="H168" s="59"/>
      <c r="I168" s="16"/>
      <c r="J168" s="29"/>
    </row>
    <row r="169" spans="1:10" ht="15.75">
      <c r="A169" s="42" t="s">
        <v>34</v>
      </c>
      <c r="B169" s="45"/>
      <c r="C169" s="45"/>
      <c r="D169" s="45"/>
      <c r="E169" s="45"/>
      <c r="F169" s="44" t="s">
        <v>35</v>
      </c>
      <c r="G169" s="44"/>
      <c r="H169" s="41">
        <f>+H170</f>
        <v>0</v>
      </c>
      <c r="I169" s="16">
        <f>+H169</f>
        <v>0</v>
      </c>
      <c r="J169" s="29"/>
    </row>
    <row r="170" spans="1:10" ht="12.75">
      <c r="A170" s="12"/>
      <c r="B170" s="12">
        <v>41</v>
      </c>
      <c r="C170" s="12"/>
      <c r="D170" s="12"/>
      <c r="E170" s="12"/>
      <c r="F170" s="8" t="s">
        <v>36</v>
      </c>
      <c r="G170" s="8"/>
      <c r="H170" s="34">
        <f>+H171</f>
        <v>0</v>
      </c>
      <c r="I170" s="16"/>
      <c r="J170" s="29"/>
    </row>
    <row r="171" spans="1:10" ht="12.75">
      <c r="A171" s="12"/>
      <c r="B171" s="12"/>
      <c r="C171" s="12"/>
      <c r="D171" s="12"/>
      <c r="E171" s="12">
        <v>414</v>
      </c>
      <c r="F171" s="8" t="s">
        <v>37</v>
      </c>
      <c r="G171" s="8"/>
      <c r="H171" s="34">
        <v>0</v>
      </c>
      <c r="I171" s="16"/>
      <c r="J171" s="29"/>
    </row>
    <row r="172" spans="1:10" ht="15.75">
      <c r="A172" s="42" t="s">
        <v>25</v>
      </c>
      <c r="B172" s="45"/>
      <c r="C172" s="45"/>
      <c r="D172" s="45"/>
      <c r="E172" s="45"/>
      <c r="F172" s="44" t="s">
        <v>26</v>
      </c>
      <c r="G172" s="44"/>
      <c r="H172" s="41">
        <f>+H173+H185+H192+H180+H190</f>
        <v>377745.74</v>
      </c>
      <c r="I172" s="16">
        <f>+H172</f>
        <v>377745.74</v>
      </c>
      <c r="J172" s="29"/>
    </row>
    <row r="173" spans="1:11" ht="18" customHeight="1">
      <c r="A173" s="12"/>
      <c r="B173" s="9">
        <v>61</v>
      </c>
      <c r="C173" s="9"/>
      <c r="D173" s="9"/>
      <c r="E173" s="12"/>
      <c r="F173" s="8" t="s">
        <v>23</v>
      </c>
      <c r="G173" s="8"/>
      <c r="H173" s="22">
        <f>+H176+H179+H177+H174</f>
        <v>258455.38</v>
      </c>
      <c r="I173" s="16"/>
      <c r="J173" s="29"/>
      <c r="K173" s="33"/>
    </row>
    <row r="174" spans="1:11" ht="18" customHeight="1">
      <c r="A174" s="12"/>
      <c r="B174" s="9"/>
      <c r="C174" s="9"/>
      <c r="D174" s="9"/>
      <c r="E174" s="12">
        <v>611</v>
      </c>
      <c r="F174" s="15" t="s">
        <v>38</v>
      </c>
      <c r="G174" s="15"/>
      <c r="H174" s="23">
        <v>134260.38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612</v>
      </c>
      <c r="F175" s="15" t="s">
        <v>24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613</v>
      </c>
      <c r="F176" s="15" t="s">
        <v>30</v>
      </c>
      <c r="G176" s="15"/>
      <c r="H176" s="23">
        <v>0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614</v>
      </c>
      <c r="F177" s="27" t="s">
        <v>146</v>
      </c>
      <c r="G177" s="27"/>
      <c r="H177" s="23">
        <v>124195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616</v>
      </c>
      <c r="F178" s="27" t="s">
        <v>39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/>
      <c r="C179" s="12"/>
      <c r="D179" s="12"/>
      <c r="E179" s="12">
        <v>619</v>
      </c>
      <c r="F179" s="27" t="s">
        <v>171</v>
      </c>
      <c r="G179" s="27"/>
      <c r="H179" s="23">
        <v>0</v>
      </c>
      <c r="I179" s="16"/>
      <c r="J179" s="29"/>
      <c r="K179" s="33"/>
    </row>
    <row r="180" spans="1:11" ht="12.75" customHeight="1">
      <c r="A180" s="12"/>
      <c r="B180" s="12">
        <v>62</v>
      </c>
      <c r="C180" s="12"/>
      <c r="D180" s="12"/>
      <c r="E180" s="12"/>
      <c r="F180" s="54" t="s">
        <v>164</v>
      </c>
      <c r="G180" s="54"/>
      <c r="H180" s="22">
        <f>+H181</f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621</v>
      </c>
      <c r="F181" s="27" t="s">
        <v>172</v>
      </c>
      <c r="G181" s="27"/>
      <c r="H181" s="23">
        <v>0</v>
      </c>
      <c r="I181" s="16"/>
      <c r="J181" s="29"/>
      <c r="K181" s="33"/>
    </row>
    <row r="182" spans="1:11" ht="12.75" customHeight="1">
      <c r="A182" s="12"/>
      <c r="B182" s="12"/>
      <c r="C182" s="12"/>
      <c r="D182" s="12"/>
      <c r="E182" s="12">
        <v>623</v>
      </c>
      <c r="F182" s="27" t="s">
        <v>163</v>
      </c>
      <c r="G182" s="27"/>
      <c r="H182" s="23">
        <v>0</v>
      </c>
      <c r="I182" s="16"/>
      <c r="J182" s="29"/>
      <c r="K182" s="33"/>
    </row>
    <row r="183" spans="1:11" ht="26.25" customHeight="1">
      <c r="A183" s="12"/>
      <c r="B183" s="12">
        <v>64</v>
      </c>
      <c r="C183" s="12"/>
      <c r="D183" s="12"/>
      <c r="E183" s="12"/>
      <c r="F183" s="75" t="s">
        <v>157</v>
      </c>
      <c r="G183" s="75"/>
      <c r="H183" s="22">
        <f>+H184</f>
        <v>0</v>
      </c>
      <c r="I183" s="16"/>
      <c r="J183" s="29"/>
      <c r="K183" s="33"/>
    </row>
    <row r="184" spans="1:11" ht="12.75" customHeight="1">
      <c r="A184" s="12"/>
      <c r="B184" s="12"/>
      <c r="C184" s="12"/>
      <c r="D184" s="12">
        <v>641</v>
      </c>
      <c r="E184" s="12"/>
      <c r="F184" s="27" t="s">
        <v>158</v>
      </c>
      <c r="G184" s="27"/>
      <c r="H184" s="23">
        <v>0</v>
      </c>
      <c r="I184" s="16"/>
      <c r="J184" s="29"/>
      <c r="K184" s="33"/>
    </row>
    <row r="185" spans="1:11" ht="12.75" customHeight="1">
      <c r="A185" s="12"/>
      <c r="B185" s="12">
        <v>65</v>
      </c>
      <c r="C185" s="12"/>
      <c r="D185" s="12"/>
      <c r="E185" s="12"/>
      <c r="F185" s="27" t="s">
        <v>147</v>
      </c>
      <c r="G185" s="27"/>
      <c r="H185" s="22">
        <f>+H187+H186+H188</f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654</v>
      </c>
      <c r="E186" s="12"/>
      <c r="F186" s="27"/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655</v>
      </c>
      <c r="E187" s="12"/>
      <c r="F187" s="27" t="s">
        <v>159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656</v>
      </c>
      <c r="E188" s="12"/>
      <c r="F188" s="27" t="s">
        <v>148</v>
      </c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657</v>
      </c>
      <c r="E189" s="12"/>
      <c r="F189" s="27"/>
      <c r="G189" s="27"/>
      <c r="H189" s="23">
        <v>0</v>
      </c>
      <c r="I189" s="16"/>
      <c r="J189" s="29"/>
      <c r="K189" s="33"/>
    </row>
    <row r="190" spans="1:11" ht="12.75" customHeight="1">
      <c r="A190" s="12"/>
      <c r="B190" s="12">
        <v>66</v>
      </c>
      <c r="C190" s="12"/>
      <c r="D190" s="12"/>
      <c r="E190" s="12"/>
      <c r="F190" s="27" t="s">
        <v>183</v>
      </c>
      <c r="G190" s="27"/>
      <c r="H190" s="22">
        <f>+H191</f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>
        <v>661</v>
      </c>
      <c r="E191" s="12"/>
      <c r="F191" s="27" t="s">
        <v>184</v>
      </c>
      <c r="G191" s="27"/>
      <c r="H191" s="23">
        <v>0</v>
      </c>
      <c r="I191" s="16"/>
      <c r="J191" s="29"/>
      <c r="K191" s="33"/>
    </row>
    <row r="192" spans="1:11" ht="12.75" customHeight="1">
      <c r="A192" s="12"/>
      <c r="B192" s="12">
        <v>68</v>
      </c>
      <c r="C192" s="12"/>
      <c r="D192" s="12"/>
      <c r="E192" s="12"/>
      <c r="F192" s="54" t="s">
        <v>149</v>
      </c>
      <c r="G192" s="54"/>
      <c r="H192" s="22">
        <f>+H194+H193</f>
        <v>119290.36</v>
      </c>
      <c r="I192" s="16"/>
      <c r="J192" s="29"/>
      <c r="K192" s="33"/>
    </row>
    <row r="193" spans="1:11" ht="12.75" customHeight="1">
      <c r="A193" s="12"/>
      <c r="B193" s="12"/>
      <c r="C193" s="12"/>
      <c r="D193" s="12"/>
      <c r="E193" s="12">
        <v>681</v>
      </c>
      <c r="F193" s="27" t="s">
        <v>166</v>
      </c>
      <c r="G193" s="27"/>
      <c r="H193" s="16">
        <v>119290.36</v>
      </c>
      <c r="I193" s="16"/>
      <c r="J193" s="29"/>
      <c r="K193" s="33"/>
    </row>
    <row r="194" spans="1:11" ht="12.75" customHeight="1">
      <c r="A194" s="12"/>
      <c r="B194" s="12"/>
      <c r="C194" s="12"/>
      <c r="D194" s="12"/>
      <c r="E194" s="12">
        <v>683</v>
      </c>
      <c r="F194" s="27" t="s">
        <v>31</v>
      </c>
      <c r="G194" s="27"/>
      <c r="H194" s="16">
        <v>0</v>
      </c>
      <c r="I194" s="16"/>
      <c r="J194" s="29"/>
      <c r="K194" s="33"/>
    </row>
    <row r="195" spans="1:11" ht="18" customHeight="1">
      <c r="A195" s="12"/>
      <c r="B195" s="12"/>
      <c r="C195" s="12"/>
      <c r="D195" s="12"/>
      <c r="E195" s="12"/>
      <c r="F195" s="8" t="s">
        <v>27</v>
      </c>
      <c r="G195" s="8"/>
      <c r="H195" s="23"/>
      <c r="I195" s="16"/>
      <c r="J195" s="29"/>
      <c r="K195" s="33"/>
    </row>
    <row r="196" spans="1:10" ht="21" customHeight="1">
      <c r="A196" s="46"/>
      <c r="B196" s="46"/>
      <c r="C196" s="46"/>
      <c r="D196" s="46"/>
      <c r="E196" s="46"/>
      <c r="F196" s="44" t="s">
        <v>15</v>
      </c>
      <c r="G196" s="44"/>
      <c r="H196" s="47"/>
      <c r="I196" s="48">
        <f>+H19+H48+H169+H172+I108</f>
        <v>18608043.38</v>
      </c>
      <c r="J196" s="29"/>
    </row>
    <row r="197" spans="1:10" ht="21" customHeight="1" thickBot="1">
      <c r="A197" s="46"/>
      <c r="B197" s="46"/>
      <c r="C197" s="46"/>
      <c r="D197" s="46"/>
      <c r="E197" s="46"/>
      <c r="F197" s="44" t="s">
        <v>188</v>
      </c>
      <c r="G197" s="44"/>
      <c r="H197" s="47"/>
      <c r="I197" s="49">
        <f>+I15-I196</f>
        <v>28330752.140000004</v>
      </c>
      <c r="J197" s="29"/>
    </row>
    <row r="198" spans="6:7" ht="13.5" thickTop="1">
      <c r="F198" s="13"/>
      <c r="G198" s="76"/>
    </row>
    <row r="199" spans="6:7" ht="12.75">
      <c r="F199" s="14" t="s">
        <v>21</v>
      </c>
      <c r="G199" s="14"/>
    </row>
    <row r="200" spans="6:7" ht="12.75">
      <c r="F200" s="28"/>
      <c r="G200" s="28"/>
    </row>
    <row r="201" spans="9:11" ht="12.75">
      <c r="I201" s="33"/>
      <c r="K201" s="25"/>
    </row>
    <row r="202" ht="12.75">
      <c r="F202" s="78"/>
    </row>
    <row r="208" ht="12.75">
      <c r="I208" s="3">
        <f>+I196+1389004.37</f>
        <v>19997047.75</v>
      </c>
    </row>
    <row r="213" spans="10:12" ht="12.75">
      <c r="J213" s="80"/>
      <c r="K213" s="80"/>
      <c r="L213" s="80"/>
    </row>
    <row r="214" spans="10:12" ht="12.75">
      <c r="J214" s="80"/>
      <c r="K214" s="80"/>
      <c r="L214" s="80"/>
    </row>
    <row r="215" spans="10:12" ht="12.75">
      <c r="J215" s="80"/>
      <c r="K215" s="80"/>
      <c r="L215" s="80"/>
    </row>
    <row r="218" spans="10:11" ht="12.75">
      <c r="J218" s="25"/>
      <c r="K218" s="25"/>
    </row>
    <row r="219" ht="12.75">
      <c r="L219" s="30"/>
    </row>
    <row r="220" ht="12.75">
      <c r="L220" s="30"/>
    </row>
    <row r="221" ht="12.75">
      <c r="L221" s="30"/>
    </row>
    <row r="222" ht="12.75">
      <c r="L222" s="30"/>
    </row>
    <row r="223" ht="12.75">
      <c r="L223" s="30"/>
    </row>
    <row r="224" spans="10:12" ht="12.75">
      <c r="J224" s="25"/>
      <c r="K224" s="25"/>
      <c r="L224" s="30"/>
    </row>
    <row r="225" spans="10:12" ht="12.75">
      <c r="J225" s="25"/>
      <c r="K225" s="25"/>
      <c r="L225" s="30"/>
    </row>
    <row r="226" ht="12.75">
      <c r="K226" s="32"/>
    </row>
  </sheetData>
  <sheetProtection/>
  <mergeCells count="8">
    <mergeCell ref="J215:L215"/>
    <mergeCell ref="J213:L213"/>
    <mergeCell ref="A6:I6"/>
    <mergeCell ref="A8:I8"/>
    <mergeCell ref="A9:I9"/>
    <mergeCell ref="A10:I10"/>
    <mergeCell ref="J214:L214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2017-12-04T18:30:34Z</dcterms:modified>
  <cp:category/>
  <cp:version/>
  <cp:contentType/>
  <cp:contentStatus/>
</cp:coreProperties>
</file>