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Septiembre/"/>
    </mc:Choice>
  </mc:AlternateContent>
  <xr:revisionPtr revIDLastSave="0" documentId="8_{C5457F9F-9F56-4B9A-9C45-6C59EC1D0EF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'!$A$1:$N$120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3" l="1"/>
  <c r="M72" i="3"/>
  <c r="M67" i="3"/>
  <c r="N60" i="3"/>
  <c r="N59" i="3"/>
  <c r="N50" i="3"/>
  <c r="N41" i="3"/>
  <c r="N39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18" i="3"/>
  <c r="N17" i="3"/>
  <c r="M58" i="3"/>
  <c r="M42" i="3"/>
  <c r="M32" i="3"/>
  <c r="N32" i="3" s="1"/>
  <c r="M22" i="3"/>
  <c r="M15" i="3"/>
  <c r="N15" i="3" s="1"/>
  <c r="L75" i="3"/>
  <c r="L72" i="3"/>
  <c r="L67" i="3"/>
  <c r="L58" i="3" s="1"/>
  <c r="L32" i="3"/>
  <c r="L22" i="3"/>
  <c r="L15" i="3"/>
  <c r="M80" i="3" l="1"/>
  <c r="N22" i="3"/>
  <c r="D76" i="3"/>
  <c r="D73" i="3"/>
  <c r="D68" i="3"/>
  <c r="D58" i="3"/>
  <c r="D50" i="3"/>
  <c r="D42" i="3"/>
  <c r="D32" i="3"/>
  <c r="D22" i="3"/>
  <c r="D80" i="3" s="1"/>
  <c r="D93" i="3" s="1"/>
  <c r="D16" i="3"/>
  <c r="C16" i="3" l="1"/>
  <c r="C76" i="3"/>
  <c r="C73" i="3"/>
  <c r="C68" i="3"/>
  <c r="C50" i="3"/>
  <c r="C58" i="3"/>
  <c r="C42" i="3"/>
  <c r="C32" i="3"/>
  <c r="C22" i="3"/>
  <c r="C80" i="3" l="1"/>
  <c r="C93" i="3" s="1"/>
  <c r="N75" i="3"/>
  <c r="N72" i="3"/>
  <c r="N67" i="3"/>
  <c r="J22" i="3"/>
  <c r="J32" i="3"/>
  <c r="J15" i="3"/>
  <c r="K32" i="3"/>
  <c r="K22" i="3"/>
  <c r="K15" i="3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N90" i="3"/>
  <c r="N89" i="3"/>
  <c r="N87" i="3"/>
  <c r="N85" i="3"/>
  <c r="N88" i="3"/>
  <c r="N86" i="3"/>
  <c r="N84" i="3"/>
  <c r="N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L49" i="3" l="1"/>
  <c r="L42" i="3" s="1"/>
  <c r="L80" i="3" s="1"/>
  <c r="L93" i="3" s="1"/>
  <c r="K67" i="3"/>
  <c r="G22" i="3"/>
  <c r="F22" i="3"/>
  <c r="E22" i="3"/>
  <c r="N49" i="3" l="1"/>
  <c r="K58" i="3"/>
  <c r="J57" i="3" s="1"/>
  <c r="N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K42" i="3" l="1"/>
  <c r="K80" i="3" s="1"/>
  <c r="K93" i="3" s="1"/>
  <c r="J42" i="3"/>
  <c r="N42" i="3" s="1"/>
  <c r="E80" i="3"/>
  <c r="E93" i="3" s="1"/>
  <c r="N80" i="3" l="1"/>
  <c r="N93" i="3" s="1"/>
  <c r="K72" i="3"/>
  <c r="J80" i="3"/>
  <c r="J93" i="3" s="1"/>
</calcChain>
</file>

<file path=xl/sharedStrings.xml><?xml version="1.0" encoding="utf-8"?>
<sst xmlns="http://schemas.openxmlformats.org/spreadsheetml/2006/main" count="191" uniqueCount="110">
  <si>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</si>
  <si>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</si>
  <si>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</si>
  <si>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</si>
  <si>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</si>
  <si>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</si>
  <si>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</si>
  <si>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</si>
  <si>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</si>
  <si>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</si>
  <si>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</si>
  <si>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</si>
  <si>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</si>
  <si>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</si>
  <si>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</si>
  <si>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</si>
  <si>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</si>
  <si>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</si>
  <si>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</si>
  <si>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</si>
  <si>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</si>
  <si>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</si>
  <si>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</si>
  <si>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</si>
  <si>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</si>
  <si>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</si>
  <si>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</si>
  <si>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</si>
  <si>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</si>
  <si>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</si>
  <si>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</si>
  <si>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</si>
  <si>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</si>
  <si>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</si>
  <si>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</si>
  <si>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</si>
  <si>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</si>
  <si>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</si>
  <si>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</si>
  <si>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</si>
  <si>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</si>
  <si>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</si>
  <si>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</si>
  <si>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</si>
  <si>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</si>
  <si>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</si>
  <si>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</si>
  <si>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</si>
  <si>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</si>
  <si>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</si>
  <si>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</si>
  <si>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</si>
  <si>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</si>
  <si>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</si>
  <si>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</si>
  <si>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</si>
  <si>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</si>
  <si>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</si>
  <si>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</si>
  <si>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</si>
  <si>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</si>
  <si>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</si>
  <si>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</si>
  <si>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</si>
  <si>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</si>
  <si>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</si>
  <si>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</si>
  <si>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</si>
  <si>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</si>
  <si>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</si>
  <si>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</si>
  <si>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</si>
  <si>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</si>
  <si>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</si>
  <si>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</si>
  <si>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</si>
  <si>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</si>
  <si>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</si>
  <si>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</si>
  <si>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</si>
  <si>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</si>
  <si>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</si>
  <si>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</si>
  <si>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</si>
  <si>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</si>
  <si>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</si>
  <si>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</si>
  <si>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</si>
  <si>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</si>
  <si>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</si>
  <si>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</si>
  <si>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</si>
  <si>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</si>
  <si>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</si>
  <si>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</si>
  <si>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</si>
  <si>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</si>
  <si>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</si>
  <si>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</si>
  <si>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</si>
  <si>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</si>
  <si>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</si>
  <si>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</si>
  <si>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</si>
  <si>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</si>
  <si>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</si>
  <si>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</si>
  <si>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6.Fuente  Reporte IGP02-SIGEF</t>
  </si>
  <si>
    <t>Gasto devengado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</si>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</sst>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164" fontId="1" fillId="0" borderId="5" xfId="1" applyFont="1" applyBorder="1" applyAlignment="1">
      <alignment horizontal="left" vertical="center" wrapText="1"/>
    </xf>
    <xf numFmtId="164" fontId="1" fillId="0" borderId="6" xfId="1" applyFont="1" applyBorder="1" applyAlignment="1">
      <alignment horizontal="left" vertical="center" wrapText="1"/>
    </xf>
    <xf numFmtId="164" fontId="4" fillId="0" borderId="9" xfId="1" applyFont="1" applyBorder="1" applyAlignment="1">
      <alignment vertical="center" wrapText="1"/>
    </xf>
    <xf numFmtId="164" fontId="4" fillId="0" borderId="10" xfId="1" applyFont="1" applyBorder="1"/>
    <xf numFmtId="164" fontId="4" fillId="0" borderId="11" xfId="1" applyFont="1" applyBorder="1" applyAlignment="1">
      <alignment vertical="center" wrapText="1"/>
    </xf>
    <xf numFmtId="164" fontId="4" fillId="0" borderId="12" xfId="1" applyFont="1" applyBorder="1"/>
    <xf numFmtId="165" fontId="0" fillId="0" borderId="3" xfId="0" applyNumberFormat="1" applyBorder="1" applyAlignment="1">
      <alignment vertical="center" wrapText="1"/>
    </xf>
    <xf numFmtId="0" fontId="0" fillId="0" borderId="3" xfId="0" applyBorder="1"/>
    <xf numFmtId="165" fontId="1" fillId="0" borderId="3" xfId="0" applyNumberFormat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164" fontId="4" fillId="0" borderId="14" xfId="1" applyFont="1" applyBorder="1" applyAlignment="1">
      <alignment vertical="center" wrapText="1"/>
    </xf>
    <xf numFmtId="164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164" fontId="0" fillId="0" borderId="6" xfId="1" applyFont="1" applyBorder="1" applyAlignment="1">
      <alignment vertical="center"/>
    </xf>
    <xf numFmtId="164" fontId="0" fillId="0" borderId="6" xfId="1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1" applyFont="1" applyAlignment="1">
      <alignment wrapText="1"/>
    </xf>
    <xf numFmtId="4" fontId="1" fillId="0" borderId="18" xfId="1" applyNumberFormat="1" applyFont="1" applyBorder="1" applyAlignment="1">
      <alignment vertical="center" wrapText="1"/>
    </xf>
    <xf numFmtId="164" fontId="0" fillId="0" borderId="6" xfId="1" applyFont="1" applyBorder="1"/>
    <xf numFmtId="164" fontId="0" fillId="0" borderId="6" xfId="1" applyFont="1" applyBorder="1" applyAlignment="1">
      <alignment wrapText="1"/>
    </xf>
    <xf numFmtId="164" fontId="0" fillId="0" borderId="6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5" fillId="4" borderId="16" xfId="1" applyFont="1" applyFill="1" applyBorder="1" applyAlignment="1">
      <alignment horizontal="center" vertical="center" wrapText="1"/>
    </xf>
    <xf numFmtId="164" fontId="5" fillId="4" borderId="1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504825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304801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6" t="s">
        <v>0</v>
      </c>
      <c r="B1" s="66"/>
      <c r="C1" s="66"/>
      <c r="E1" s="7"/>
    </row>
    <row r="2" spans="1:5" ht="18.75" x14ac:dyDescent="0.25">
      <c r="A2" s="66" t="s">
        <v>1</v>
      </c>
      <c r="B2" s="66"/>
      <c r="C2" s="66"/>
      <c r="E2" s="13"/>
    </row>
    <row r="3" spans="1:5" ht="18.75" x14ac:dyDescent="0.25">
      <c r="A3" s="66" t="s">
        <v>2</v>
      </c>
      <c r="B3" s="66"/>
      <c r="C3" s="66"/>
      <c r="E3" s="13"/>
    </row>
    <row r="4" spans="1:5" ht="18.75" x14ac:dyDescent="0.3">
      <c r="A4" s="68" t="s">
        <v>3</v>
      </c>
      <c r="B4" s="68"/>
      <c r="C4" s="68"/>
      <c r="E4" s="7"/>
    </row>
    <row r="5" spans="1:5" x14ac:dyDescent="0.25">
      <c r="A5" s="67" t="s">
        <v>4</v>
      </c>
      <c r="B5" s="67"/>
      <c r="C5" s="67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1"/>
  <sheetViews>
    <sheetView showGridLines="0" tabSelected="1" topLeftCell="F4" zoomScaleNormal="100" workbookViewId="0">
      <selection activeCell="A8" sqref="A8:N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4" width="14.8554687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3" width="13.5703125" customWidth="1"/>
    <col min="14" max="14" width="14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x14ac:dyDescent="0.25">
      <c r="A1" t="s">
        <v>86</v>
      </c>
    </row>
    <row r="7" spans="1:27" ht="18.75" x14ac:dyDescent="0.3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P7" s="7"/>
    </row>
    <row r="8" spans="1:27" ht="18.75" x14ac:dyDescent="0.25">
      <c r="A8" s="66" t="s">
        <v>87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P8" s="13"/>
    </row>
    <row r="9" spans="1:27" ht="18.75" x14ac:dyDescent="0.25">
      <c r="A9" s="66" t="s">
        <v>88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P9" s="13"/>
    </row>
    <row r="10" spans="1:27" ht="15.75" x14ac:dyDescent="0.25">
      <c r="A10" s="68" t="s">
        <v>89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P10" s="13"/>
    </row>
    <row r="11" spans="1:27" x14ac:dyDescent="0.25">
      <c r="A11" s="67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P11" s="13"/>
    </row>
    <row r="12" spans="1:27" x14ac:dyDescent="0.25">
      <c r="A12" s="60"/>
      <c r="B12" s="60"/>
      <c r="C12" s="60"/>
      <c r="D12" s="60"/>
      <c r="E12" s="71" t="s">
        <v>108</v>
      </c>
      <c r="F12" s="72"/>
      <c r="G12" s="72"/>
      <c r="H12" s="72"/>
      <c r="I12" s="72"/>
      <c r="J12" s="72"/>
      <c r="K12" s="72"/>
      <c r="L12" s="72"/>
      <c r="M12" s="73"/>
      <c r="N12" s="60"/>
      <c r="P12" s="13"/>
    </row>
    <row r="13" spans="1:27" ht="15.75" x14ac:dyDescent="0.25">
      <c r="A13" s="10" t="s">
        <v>5</v>
      </c>
      <c r="B13" s="11" t="s">
        <v>90</v>
      </c>
      <c r="C13" s="69" t="s">
        <v>6</v>
      </c>
      <c r="D13" s="69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106</v>
      </c>
      <c r="M13" s="18" t="s">
        <v>109</v>
      </c>
      <c r="N13" s="18" t="s">
        <v>96</v>
      </c>
      <c r="Z13" s="17"/>
      <c r="AA13" s="17"/>
    </row>
    <row r="14" spans="1:27" x14ac:dyDescent="0.25">
      <c r="A14" s="1"/>
      <c r="B14" s="14"/>
      <c r="C14" s="70"/>
      <c r="D14" s="70"/>
      <c r="E14" s="19"/>
      <c r="F14" s="19"/>
      <c r="G14" s="19"/>
      <c r="H14" s="19"/>
      <c r="I14" s="19"/>
      <c r="J14" s="19"/>
      <c r="K14" s="19"/>
      <c r="L14" s="19"/>
      <c r="M14" s="19"/>
      <c r="N14" s="19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1" t="s">
        <v>8</v>
      </c>
      <c r="B15" s="15"/>
      <c r="C15" s="62"/>
      <c r="D15" s="15"/>
      <c r="E15" s="33">
        <f>SUM(E17:E21)</f>
        <v>9574878.6999999993</v>
      </c>
      <c r="F15" s="33">
        <f t="shared" ref="F15:M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 t="shared" si="0"/>
        <v>12326108.32</v>
      </c>
      <c r="M15" s="33">
        <f t="shared" si="0"/>
        <v>11016320</v>
      </c>
      <c r="N15" s="33">
        <f>SUM(E15:M15)</f>
        <v>96443062.00999999</v>
      </c>
      <c r="R15" s="16"/>
    </row>
    <row r="16" spans="1:27" x14ac:dyDescent="0.25">
      <c r="A16" s="3" t="s">
        <v>104</v>
      </c>
      <c r="B16" s="15"/>
      <c r="C16" s="62">
        <f>SUM(C17:C21)</f>
        <v>152450612</v>
      </c>
      <c r="D16" s="62">
        <f>SUM(D17:D21)</f>
        <v>160373212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R16" s="16"/>
    </row>
    <row r="17" spans="1:14" x14ac:dyDescent="0.25">
      <c r="A17" s="6" t="s">
        <v>10</v>
      </c>
      <c r="B17" s="15"/>
      <c r="C17" s="63">
        <v>114705800</v>
      </c>
      <c r="D17" s="15">
        <v>124367311</v>
      </c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3">
        <v>9018864.7699999996</v>
      </c>
      <c r="K17" s="53">
        <v>8570333.3300000001</v>
      </c>
      <c r="L17" s="53">
        <v>8450988.9100000001</v>
      </c>
      <c r="M17" s="53">
        <v>9448392.3000000007</v>
      </c>
      <c r="N17" s="34">
        <f>SUM(E17:M17)</f>
        <v>79632717.029999986</v>
      </c>
    </row>
    <row r="18" spans="1:14" x14ac:dyDescent="0.25">
      <c r="A18" s="6" t="s">
        <v>11</v>
      </c>
      <c r="C18" s="63">
        <v>20900000</v>
      </c>
      <c r="D18" s="15">
        <v>19161089</v>
      </c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50">
        <v>2660472.15</v>
      </c>
      <c r="M18" s="50">
        <v>177000</v>
      </c>
      <c r="N18" s="34">
        <f>SUM(E18:M18)</f>
        <v>5632472.1500000004</v>
      </c>
    </row>
    <row r="19" spans="1:14" ht="18.75" customHeight="1" x14ac:dyDescent="0.25">
      <c r="A19" s="55" t="s">
        <v>12</v>
      </c>
      <c r="C19" s="63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>
        <v>0</v>
      </c>
    </row>
    <row r="20" spans="1:14" s="58" customFormat="1" ht="18" customHeight="1" x14ac:dyDescent="0.25">
      <c r="A20" s="4" t="s">
        <v>13</v>
      </c>
      <c r="C20" s="64">
        <v>25000</v>
      </c>
      <c r="D20" s="61">
        <v>25000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/>
      <c r="N20" s="36">
        <v>0</v>
      </c>
    </row>
    <row r="21" spans="1:14" s="57" customFormat="1" x14ac:dyDescent="0.25">
      <c r="A21" s="56" t="s">
        <v>14</v>
      </c>
      <c r="C21" s="65">
        <v>16819812</v>
      </c>
      <c r="D21" s="65">
        <v>16819812</v>
      </c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9">
        <v>1214647.26</v>
      </c>
      <c r="M21" s="49">
        <v>1390927.7</v>
      </c>
      <c r="N21" s="41">
        <f t="shared" ref="N21:N39" si="1">SUM(E21:M21)</f>
        <v>11177872.829999998</v>
      </c>
    </row>
    <row r="22" spans="1:14" x14ac:dyDescent="0.25">
      <c r="A22" s="3" t="s">
        <v>15</v>
      </c>
      <c r="C22" s="38">
        <f>SUM(C23:C31)</f>
        <v>31561253</v>
      </c>
      <c r="D22" s="38">
        <f>SUM(D23:D31)</f>
        <v>30752329</v>
      </c>
      <c r="E22" s="38">
        <f>SUM(E23:E31)</f>
        <v>514098.80000000005</v>
      </c>
      <c r="F22" s="38">
        <f t="shared" ref="F22:J22" si="2">SUM(F23:F31)</f>
        <v>528027.66</v>
      </c>
      <c r="G22" s="38">
        <f t="shared" si="2"/>
        <v>1157874.0999999999</v>
      </c>
      <c r="H22" s="38">
        <f t="shared" si="2"/>
        <v>957324.52</v>
      </c>
      <c r="I22" s="33">
        <f>SUM(I23:I31)</f>
        <v>857490.12999999989</v>
      </c>
      <c r="J22" s="38">
        <f t="shared" si="2"/>
        <v>1672411.56</v>
      </c>
      <c r="K22" s="33">
        <f>SUM(K23:K31)</f>
        <v>979617.34</v>
      </c>
      <c r="L22" s="33">
        <f>SUM(L23:L31)</f>
        <v>1169452.3399999999</v>
      </c>
      <c r="M22" s="33">
        <f>SUM(M23:M31)</f>
        <v>2152662.75</v>
      </c>
      <c r="N22" s="44">
        <f t="shared" si="1"/>
        <v>9988959.1999999993</v>
      </c>
    </row>
    <row r="23" spans="1:14" x14ac:dyDescent="0.25">
      <c r="A23" s="6" t="s">
        <v>16</v>
      </c>
      <c r="C23" s="63">
        <v>6963000</v>
      </c>
      <c r="D23" s="63">
        <v>6963000</v>
      </c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49">
        <v>435389.94</v>
      </c>
      <c r="M23" s="49">
        <v>422755.56</v>
      </c>
      <c r="N23" s="34">
        <f t="shared" si="1"/>
        <v>3482680.28</v>
      </c>
    </row>
    <row r="24" spans="1:14" x14ac:dyDescent="0.25">
      <c r="A24" s="55" t="s">
        <v>17</v>
      </c>
      <c r="C24" s="63">
        <v>2947435</v>
      </c>
      <c r="D24" s="15">
        <v>2934985</v>
      </c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9">
        <v>47402.92</v>
      </c>
      <c r="M24" s="49">
        <v>592571.44999999995</v>
      </c>
      <c r="N24" s="41">
        <f t="shared" si="1"/>
        <v>1025184.8299999998</v>
      </c>
    </row>
    <row r="25" spans="1:14" x14ac:dyDescent="0.25">
      <c r="A25" s="6" t="s">
        <v>18</v>
      </c>
      <c r="C25" s="63">
        <v>2586092</v>
      </c>
      <c r="D25" s="15">
        <v>2623617</v>
      </c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42">
        <v>64743.33</v>
      </c>
      <c r="M25" s="42">
        <v>86422.5</v>
      </c>
      <c r="N25" s="34">
        <f t="shared" si="1"/>
        <v>391688.33</v>
      </c>
    </row>
    <row r="26" spans="1:14" ht="18" customHeight="1" x14ac:dyDescent="0.25">
      <c r="A26" s="6" t="s">
        <v>19</v>
      </c>
      <c r="C26" s="63">
        <v>4382201</v>
      </c>
      <c r="D26" s="15">
        <v>1021726</v>
      </c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127221.7</v>
      </c>
      <c r="N26" s="34">
        <f t="shared" si="1"/>
        <v>127221.7</v>
      </c>
    </row>
    <row r="27" spans="1:14" x14ac:dyDescent="0.25">
      <c r="A27" s="6" t="s">
        <v>20</v>
      </c>
      <c r="C27" s="63">
        <v>1044998</v>
      </c>
      <c r="D27" s="15">
        <v>4678021</v>
      </c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49">
        <v>176990.64</v>
      </c>
      <c r="M27" s="49">
        <v>546876.51</v>
      </c>
      <c r="N27" s="34">
        <f t="shared" si="1"/>
        <v>2474191.7599999998</v>
      </c>
    </row>
    <row r="28" spans="1:14" x14ac:dyDescent="0.25">
      <c r="A28" s="6" t="s">
        <v>21</v>
      </c>
      <c r="C28" s="63">
        <v>3060000</v>
      </c>
      <c r="D28" s="15">
        <v>2530000</v>
      </c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50">
        <v>36887</v>
      </c>
      <c r="M28" s="50">
        <v>0</v>
      </c>
      <c r="N28" s="34">
        <f t="shared" si="1"/>
        <v>317769.56</v>
      </c>
    </row>
    <row r="29" spans="1:14" ht="45" x14ac:dyDescent="0.25">
      <c r="A29" s="6" t="s">
        <v>22</v>
      </c>
      <c r="C29" s="63">
        <v>2750000</v>
      </c>
      <c r="D29" s="15">
        <v>2713475</v>
      </c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9">
        <v>129881.82</v>
      </c>
      <c r="M29" s="49">
        <v>234775.93</v>
      </c>
      <c r="N29" s="41">
        <f t="shared" si="1"/>
        <v>783427.76</v>
      </c>
    </row>
    <row r="30" spans="1:14" ht="30" x14ac:dyDescent="0.25">
      <c r="A30" s="6" t="s">
        <v>23</v>
      </c>
      <c r="C30" s="63">
        <v>3809560</v>
      </c>
      <c r="D30" s="15">
        <v>3269538</v>
      </c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9">
        <v>191568.98</v>
      </c>
      <c r="M30" s="49">
        <v>61392</v>
      </c>
      <c r="N30" s="41">
        <f t="shared" si="1"/>
        <v>567903.32999999996</v>
      </c>
    </row>
    <row r="31" spans="1:14" x14ac:dyDescent="0.25">
      <c r="A31" s="55" t="s">
        <v>24</v>
      </c>
      <c r="C31" s="63">
        <v>4017967</v>
      </c>
      <c r="D31" s="63">
        <v>4017967</v>
      </c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9">
        <v>86587.71</v>
      </c>
      <c r="M31" s="49">
        <v>80647.100000000006</v>
      </c>
      <c r="N31" s="41">
        <f t="shared" si="1"/>
        <v>818891.64999999991</v>
      </c>
    </row>
    <row r="32" spans="1:14" x14ac:dyDescent="0.25">
      <c r="A32" s="3" t="s">
        <v>25</v>
      </c>
      <c r="C32" s="38">
        <f>SUM(C33:C41)</f>
        <v>16178400</v>
      </c>
      <c r="D32" s="38">
        <f>SUM(D33:D41)</f>
        <v>60964724</v>
      </c>
      <c r="E32" s="38">
        <f>SUM(E33:E41)</f>
        <v>0</v>
      </c>
      <c r="F32" s="38">
        <f t="shared" ref="F32:M32" si="3">SUM(F33:F41)</f>
        <v>0</v>
      </c>
      <c r="G32" s="38">
        <f t="shared" si="3"/>
        <v>70328</v>
      </c>
      <c r="H32" s="38">
        <f t="shared" si="3"/>
        <v>139520.85</v>
      </c>
      <c r="I32" s="38">
        <f t="shared" si="3"/>
        <v>583264.77</v>
      </c>
      <c r="J32" s="38">
        <f t="shared" si="3"/>
        <v>3254381.38</v>
      </c>
      <c r="K32" s="38">
        <f t="shared" si="3"/>
        <v>112617.06999999999</v>
      </c>
      <c r="L32" s="38">
        <f t="shared" si="3"/>
        <v>352706.3</v>
      </c>
      <c r="M32" s="38">
        <f t="shared" si="3"/>
        <v>320752.28999999998</v>
      </c>
      <c r="N32" s="45">
        <f t="shared" si="1"/>
        <v>4833570.66</v>
      </c>
    </row>
    <row r="33" spans="1:14" x14ac:dyDescent="0.25">
      <c r="A33" s="55" t="s">
        <v>26</v>
      </c>
      <c r="C33" s="63">
        <v>995800</v>
      </c>
      <c r="D33" s="63">
        <v>995800</v>
      </c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9">
        <v>7345.5</v>
      </c>
      <c r="M33" s="49">
        <v>275882</v>
      </c>
      <c r="N33" s="41">
        <f t="shared" si="1"/>
        <v>401700.55</v>
      </c>
    </row>
    <row r="34" spans="1:14" x14ac:dyDescent="0.25">
      <c r="A34" s="6" t="s">
        <v>27</v>
      </c>
      <c r="C34" s="63">
        <v>1200000</v>
      </c>
      <c r="D34" s="63">
        <v>1200000</v>
      </c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42">
        <v>0</v>
      </c>
      <c r="M34" s="42"/>
      <c r="N34" s="34">
        <f t="shared" si="1"/>
        <v>61371.8</v>
      </c>
    </row>
    <row r="35" spans="1:14" x14ac:dyDescent="0.25">
      <c r="A35" s="55" t="s">
        <v>28</v>
      </c>
      <c r="C35" s="63">
        <v>865000</v>
      </c>
      <c r="D35" s="63">
        <v>865000</v>
      </c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9">
        <v>0</v>
      </c>
      <c r="M35" s="49"/>
      <c r="N35" s="41">
        <f t="shared" si="1"/>
        <v>297888.03000000003</v>
      </c>
    </row>
    <row r="36" spans="1:14" x14ac:dyDescent="0.25">
      <c r="A36" s="6" t="s">
        <v>29</v>
      </c>
      <c r="C36" s="63">
        <v>100000</v>
      </c>
      <c r="D36" s="63">
        <v>100000</v>
      </c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/>
      <c r="N36" s="34">
        <f t="shared" si="1"/>
        <v>0</v>
      </c>
    </row>
    <row r="37" spans="1:14" x14ac:dyDescent="0.25">
      <c r="A37" s="55" t="s">
        <v>30</v>
      </c>
      <c r="C37" s="63">
        <v>571240</v>
      </c>
      <c r="D37" s="15">
        <v>572714</v>
      </c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2">
        <v>0</v>
      </c>
      <c r="M37" s="42"/>
      <c r="N37" s="41">
        <f t="shared" si="1"/>
        <v>71272</v>
      </c>
    </row>
    <row r="38" spans="1:14" ht="30" x14ac:dyDescent="0.25">
      <c r="A38" s="6" t="s">
        <v>31</v>
      </c>
      <c r="C38" s="63">
        <v>14160</v>
      </c>
      <c r="D38" s="15">
        <v>200610</v>
      </c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9"/>
      <c r="M38" s="49">
        <v>35046</v>
      </c>
      <c r="N38" s="41">
        <f t="shared" si="1"/>
        <v>124962</v>
      </c>
    </row>
    <row r="39" spans="1:14" ht="30" x14ac:dyDescent="0.25">
      <c r="A39" s="6" t="s">
        <v>32</v>
      </c>
      <c r="C39" s="63">
        <v>5150000</v>
      </c>
      <c r="D39" s="15">
        <v>4656000</v>
      </c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2"/>
      <c r="M39" s="42"/>
      <c r="N39" s="41">
        <f t="shared" si="1"/>
        <v>2242500</v>
      </c>
    </row>
    <row r="40" spans="1:14" ht="45" x14ac:dyDescent="0.25">
      <c r="A40" s="6" t="s">
        <v>33</v>
      </c>
      <c r="C40" s="63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/>
      <c r="N40" s="42">
        <v>0</v>
      </c>
    </row>
    <row r="41" spans="1:14" x14ac:dyDescent="0.25">
      <c r="A41" s="6" t="s">
        <v>34</v>
      </c>
      <c r="C41" s="63">
        <v>7282200</v>
      </c>
      <c r="D41" s="15">
        <v>52374600</v>
      </c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49">
        <v>345360.8</v>
      </c>
      <c r="M41" s="49">
        <v>9824.2900000000009</v>
      </c>
      <c r="N41" s="34">
        <f>SUM(E41:M41)</f>
        <v>1633876.28</v>
      </c>
    </row>
    <row r="42" spans="1:14" s="43" customFormat="1" x14ac:dyDescent="0.25">
      <c r="A42" s="3" t="s">
        <v>35</v>
      </c>
      <c r="C42" s="38">
        <f>SUM(C43:C49)</f>
        <v>63000</v>
      </c>
      <c r="D42" s="38">
        <f>SUM(D43:D49)</f>
        <v>363000</v>
      </c>
      <c r="E42" s="38">
        <f>SUM(E43:E49)</f>
        <v>0</v>
      </c>
      <c r="F42" s="38">
        <f t="shared" ref="F42:K42" si="4">SUM(F43:F49)</f>
        <v>0</v>
      </c>
      <c r="G42" s="38">
        <f t="shared" si="4"/>
        <v>0</v>
      </c>
      <c r="H42" s="38">
        <f t="shared" si="4"/>
        <v>0</v>
      </c>
      <c r="I42" s="38">
        <f t="shared" si="4"/>
        <v>350000</v>
      </c>
      <c r="J42" s="38">
        <f>SUM(J43:K49)</f>
        <v>0</v>
      </c>
      <c r="K42" s="38">
        <f t="shared" si="4"/>
        <v>0</v>
      </c>
      <c r="L42" s="38">
        <f t="shared" ref="L42:M42" si="5">SUM(L43:L49)</f>
        <v>0</v>
      </c>
      <c r="M42" s="38">
        <f t="shared" si="5"/>
        <v>0</v>
      </c>
      <c r="N42" s="45">
        <f>SUM(E42:M42)</f>
        <v>350000</v>
      </c>
    </row>
    <row r="43" spans="1:14" ht="30" x14ac:dyDescent="0.25">
      <c r="A43" s="6" t="s">
        <v>36</v>
      </c>
      <c r="C43" s="63">
        <v>63000</v>
      </c>
      <c r="D43" s="15">
        <v>363000</v>
      </c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0</v>
      </c>
      <c r="M43" s="42"/>
      <c r="N43" s="42">
        <v>350000</v>
      </c>
    </row>
    <row r="44" spans="1:14" ht="30" x14ac:dyDescent="0.25">
      <c r="A44" s="6" t="s">
        <v>37</v>
      </c>
      <c r="C44" s="36">
        <v>0</v>
      </c>
      <c r="D44" s="36">
        <v>0</v>
      </c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/>
      <c r="N44" s="42">
        <v>0</v>
      </c>
    </row>
    <row r="45" spans="1:14" ht="30" x14ac:dyDescent="0.25">
      <c r="A45" s="6" t="s">
        <v>38</v>
      </c>
      <c r="C45" s="36">
        <v>0</v>
      </c>
      <c r="D45" s="36">
        <v>0</v>
      </c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/>
      <c r="N45" s="42">
        <v>0</v>
      </c>
    </row>
    <row r="46" spans="1:14" ht="30" x14ac:dyDescent="0.25">
      <c r="A46" s="6" t="s">
        <v>39</v>
      </c>
      <c r="C46" s="36">
        <v>0</v>
      </c>
      <c r="D46" s="36">
        <v>0</v>
      </c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/>
      <c r="N46" s="42">
        <v>0</v>
      </c>
    </row>
    <row r="47" spans="1:14" ht="30" x14ac:dyDescent="0.25">
      <c r="A47" s="6" t="s">
        <v>40</v>
      </c>
      <c r="C47" s="36">
        <v>0</v>
      </c>
      <c r="D47" s="36">
        <v>0</v>
      </c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/>
      <c r="N47" s="42">
        <v>0</v>
      </c>
    </row>
    <row r="48" spans="1:14" ht="30" x14ac:dyDescent="0.25">
      <c r="A48" s="6" t="s">
        <v>41</v>
      </c>
      <c r="C48" s="36">
        <v>0</v>
      </c>
      <c r="D48" s="36">
        <v>0</v>
      </c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/>
      <c r="N48" s="42">
        <v>0</v>
      </c>
    </row>
    <row r="49" spans="1:14" ht="30" x14ac:dyDescent="0.25">
      <c r="A49" s="6" t="s">
        <v>42</v>
      </c>
      <c r="C49" s="36">
        <v>0</v>
      </c>
      <c r="D49" s="36">
        <v>0</v>
      </c>
      <c r="E49" s="36">
        <v>0</v>
      </c>
      <c r="F49" s="42">
        <v>0</v>
      </c>
      <c r="G49" s="42">
        <v>0</v>
      </c>
      <c r="H49" s="42">
        <v>0</v>
      </c>
      <c r="I49" s="51">
        <f t="shared" ref="H49:N50" si="6">SUM(I50:I56)</f>
        <v>0</v>
      </c>
      <c r="J49" s="51">
        <f>SUM(J50:K56)</f>
        <v>0</v>
      </c>
      <c r="K49" s="51">
        <f>SUM(K50:N56)</f>
        <v>0</v>
      </c>
      <c r="L49" s="51">
        <f>SUM(L50:O56)</f>
        <v>0</v>
      </c>
      <c r="M49" s="51"/>
      <c r="N49" s="51">
        <f t="shared" si="6"/>
        <v>0</v>
      </c>
    </row>
    <row r="50" spans="1:14" x14ac:dyDescent="0.25">
      <c r="A50" s="3" t="s">
        <v>43</v>
      </c>
      <c r="C50" s="38">
        <f>SUM(C51:C57)</f>
        <v>0</v>
      </c>
      <c r="D50" s="38">
        <f>SUM(D51:D57)</f>
        <v>0</v>
      </c>
      <c r="E50" s="38">
        <f>SUM(E51:E57)</f>
        <v>0</v>
      </c>
      <c r="F50" s="38">
        <f t="shared" ref="F50:G50" si="7">SUM(F51:F57)</f>
        <v>0</v>
      </c>
      <c r="G50" s="38">
        <f t="shared" si="7"/>
        <v>0</v>
      </c>
      <c r="H50" s="38">
        <f t="shared" si="6"/>
        <v>0</v>
      </c>
      <c r="I50" s="42">
        <v>0</v>
      </c>
      <c r="J50" s="42">
        <v>0</v>
      </c>
      <c r="K50" s="42">
        <v>0</v>
      </c>
      <c r="L50" s="42">
        <v>0</v>
      </c>
      <c r="M50" s="42"/>
      <c r="N50" s="45">
        <f>SUM(E50:M50)</f>
        <v>0</v>
      </c>
    </row>
    <row r="51" spans="1:14" ht="30" x14ac:dyDescent="0.25">
      <c r="A51" s="6" t="s">
        <v>44</v>
      </c>
      <c r="C51" s="36">
        <v>0</v>
      </c>
      <c r="D51" s="36">
        <v>0</v>
      </c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/>
      <c r="N51" s="42">
        <v>0</v>
      </c>
    </row>
    <row r="52" spans="1:14" ht="30" x14ac:dyDescent="0.25">
      <c r="A52" s="6" t="s">
        <v>45</v>
      </c>
      <c r="C52" s="36">
        <v>0</v>
      </c>
      <c r="D52" s="36">
        <v>0</v>
      </c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/>
      <c r="N52" s="42">
        <v>0</v>
      </c>
    </row>
    <row r="53" spans="1:14" ht="30" x14ac:dyDescent="0.25">
      <c r="A53" s="6" t="s">
        <v>46</v>
      </c>
      <c r="C53" s="36">
        <v>0</v>
      </c>
      <c r="D53" s="36">
        <v>0</v>
      </c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/>
      <c r="N53" s="42">
        <v>0</v>
      </c>
    </row>
    <row r="54" spans="1:14" ht="30" x14ac:dyDescent="0.25">
      <c r="A54" s="6" t="s">
        <v>47</v>
      </c>
      <c r="C54" s="36">
        <v>0</v>
      </c>
      <c r="D54" s="36">
        <v>0</v>
      </c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/>
      <c r="N54" s="42">
        <v>0</v>
      </c>
    </row>
    <row r="55" spans="1:14" ht="30" x14ac:dyDescent="0.25">
      <c r="A55" s="6" t="s">
        <v>48</v>
      </c>
      <c r="C55" s="36">
        <v>0</v>
      </c>
      <c r="D55" s="36">
        <v>0</v>
      </c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/>
      <c r="N55" s="42">
        <v>0</v>
      </c>
    </row>
    <row r="56" spans="1:14" ht="30" x14ac:dyDescent="0.25">
      <c r="A56" s="6" t="s">
        <v>49</v>
      </c>
      <c r="C56" s="36">
        <v>0</v>
      </c>
      <c r="D56" s="36">
        <v>0</v>
      </c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/>
      <c r="N56" s="42">
        <v>0</v>
      </c>
    </row>
    <row r="57" spans="1:14" ht="30" x14ac:dyDescent="0.25">
      <c r="A57" s="6" t="s">
        <v>50</v>
      </c>
      <c r="C57" s="36">
        <v>0</v>
      </c>
      <c r="D57" s="36">
        <v>0</v>
      </c>
      <c r="E57" s="36">
        <v>0</v>
      </c>
      <c r="F57" s="42">
        <v>0</v>
      </c>
      <c r="G57" s="42">
        <v>0</v>
      </c>
      <c r="H57" s="42">
        <v>0</v>
      </c>
      <c r="I57" s="51">
        <f t="shared" ref="H57:K58" si="8">SUM(I58:I66)</f>
        <v>0</v>
      </c>
      <c r="J57" s="51">
        <f>SUM(J58:K66)</f>
        <v>0</v>
      </c>
      <c r="K57" s="51">
        <v>0</v>
      </c>
      <c r="L57" s="51">
        <v>0</v>
      </c>
      <c r="M57" s="51"/>
      <c r="N57" s="51">
        <v>0</v>
      </c>
    </row>
    <row r="58" spans="1:14" ht="30" x14ac:dyDescent="0.25">
      <c r="A58" s="3" t="s">
        <v>51</v>
      </c>
      <c r="C58" s="38">
        <f>SUM(C59:C67)</f>
        <v>8203000</v>
      </c>
      <c r="D58" s="38">
        <f>SUM(D59:D67)</f>
        <v>11003000</v>
      </c>
      <c r="E58" s="38">
        <f>SUM(E59:E67)</f>
        <v>0</v>
      </c>
      <c r="F58" s="38">
        <f t="shared" ref="F58:N58" si="9">SUM(F59:F67)</f>
        <v>0</v>
      </c>
      <c r="G58" s="38">
        <f t="shared" si="9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L58" s="38">
        <f t="shared" ref="L58:M58" si="10">SUM(L59:L67)</f>
        <v>99831.01</v>
      </c>
      <c r="M58" s="38">
        <f t="shared" si="10"/>
        <v>116209.36</v>
      </c>
      <c r="N58" s="38">
        <f t="shared" si="9"/>
        <v>216040.37</v>
      </c>
    </row>
    <row r="59" spans="1:14" x14ac:dyDescent="0.25">
      <c r="A59" s="6" t="s">
        <v>52</v>
      </c>
      <c r="C59" s="63">
        <v>6903000</v>
      </c>
      <c r="D59" s="15">
        <v>9703000</v>
      </c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/>
      <c r="N59" s="34">
        <f>SUM(E59:M59)</f>
        <v>0</v>
      </c>
    </row>
    <row r="60" spans="1:14" ht="30" x14ac:dyDescent="0.25">
      <c r="A60" s="6" t="s">
        <v>53</v>
      </c>
      <c r="C60" s="63">
        <v>1300000</v>
      </c>
      <c r="D60" s="63">
        <v>1300000</v>
      </c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99831.01</v>
      </c>
      <c r="M60" s="42">
        <v>116209.36</v>
      </c>
      <c r="N60" s="42">
        <f>SUM(E60:M60)</f>
        <v>216040.37</v>
      </c>
    </row>
    <row r="61" spans="1:14" ht="30" x14ac:dyDescent="0.25">
      <c r="A61" s="6" t="s">
        <v>54</v>
      </c>
      <c r="C61" s="36">
        <v>0</v>
      </c>
      <c r="D61" s="36">
        <v>0</v>
      </c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</row>
    <row r="62" spans="1:14" ht="30" x14ac:dyDescent="0.25">
      <c r="A62" s="6" t="s">
        <v>55</v>
      </c>
      <c r="C62" s="36">
        <v>0</v>
      </c>
      <c r="D62" s="36">
        <v>0</v>
      </c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</row>
    <row r="63" spans="1:14" ht="30" x14ac:dyDescent="0.25">
      <c r="A63" s="6" t="s">
        <v>56</v>
      </c>
      <c r="C63" s="36">
        <v>0</v>
      </c>
      <c r="D63" s="36">
        <v>0</v>
      </c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</row>
    <row r="64" spans="1:14" ht="22.5" customHeight="1" x14ac:dyDescent="0.25">
      <c r="A64" s="6" t="s">
        <v>57</v>
      </c>
      <c r="C64" s="36">
        <v>0</v>
      </c>
      <c r="D64" s="36">
        <v>0</v>
      </c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</row>
    <row r="65" spans="1:14" ht="19.5" customHeight="1" x14ac:dyDescent="0.25">
      <c r="A65" s="6" t="s">
        <v>58</v>
      </c>
      <c r="C65" s="36">
        <v>0</v>
      </c>
      <c r="D65" s="36">
        <v>0</v>
      </c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</row>
    <row r="66" spans="1:14" x14ac:dyDescent="0.25">
      <c r="A66" s="6" t="s">
        <v>59</v>
      </c>
      <c r="C66" s="36">
        <v>0</v>
      </c>
      <c r="D66" s="36">
        <v>0</v>
      </c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</row>
    <row r="67" spans="1:14" ht="35.25" customHeight="1" x14ac:dyDescent="0.25">
      <c r="A67" s="6" t="s">
        <v>60</v>
      </c>
      <c r="C67" s="36">
        <v>0</v>
      </c>
      <c r="D67" s="36">
        <v>0</v>
      </c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SUM(K68:N71)</f>
        <v>0</v>
      </c>
      <c r="L67" s="38">
        <f>SUM(L68:O71)</f>
        <v>0</v>
      </c>
      <c r="M67" s="38">
        <f>SUM(M68:P71)</f>
        <v>0</v>
      </c>
      <c r="N67" s="38">
        <f>SUM(N68:Q71)</f>
        <v>0</v>
      </c>
    </row>
    <row r="68" spans="1:14" x14ac:dyDescent="0.25">
      <c r="A68" s="3" t="s">
        <v>61</v>
      </c>
      <c r="C68" s="38">
        <f t="shared" ref="C68:H68" si="11">SUM(C69:C72)</f>
        <v>0</v>
      </c>
      <c r="D68" s="38">
        <f t="shared" si="11"/>
        <v>0</v>
      </c>
      <c r="E68" s="38">
        <f t="shared" si="11"/>
        <v>0</v>
      </c>
      <c r="F68" s="38">
        <f t="shared" si="11"/>
        <v>0</v>
      </c>
      <c r="G68" s="38">
        <f t="shared" si="11"/>
        <v>0</v>
      </c>
      <c r="H68" s="38">
        <f t="shared" si="11"/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</row>
    <row r="69" spans="1:14" x14ac:dyDescent="0.25">
      <c r="A69" s="6" t="s">
        <v>62</v>
      </c>
      <c r="C69" s="36">
        <v>0</v>
      </c>
      <c r="D69" s="36">
        <v>0</v>
      </c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</row>
    <row r="70" spans="1:14" x14ac:dyDescent="0.25">
      <c r="A70" s="6" t="s">
        <v>63</v>
      </c>
      <c r="C70" s="36">
        <v>0</v>
      </c>
      <c r="D70" s="36">
        <v>0</v>
      </c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 x14ac:dyDescent="0.25">
      <c r="A71" s="55" t="s">
        <v>64</v>
      </c>
      <c r="C71" s="36">
        <v>0</v>
      </c>
      <c r="D71" s="36">
        <v>0</v>
      </c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</row>
    <row r="72" spans="1:14" ht="45" x14ac:dyDescent="0.25">
      <c r="A72" s="6" t="s">
        <v>65</v>
      </c>
      <c r="C72" s="36">
        <v>0</v>
      </c>
      <c r="D72" s="36">
        <v>0</v>
      </c>
      <c r="E72" s="36">
        <v>0</v>
      </c>
      <c r="F72" s="42">
        <v>0</v>
      </c>
      <c r="G72" s="42">
        <v>0</v>
      </c>
      <c r="H72" s="42">
        <v>0</v>
      </c>
      <c r="I72" s="38">
        <f t="shared" ref="H72:I73" si="12">SUM(I73:I74)</f>
        <v>0</v>
      </c>
      <c r="J72" s="38">
        <f>SUM(J73:K74)</f>
        <v>0</v>
      </c>
      <c r="K72" s="38">
        <f>SUM(K73:N74)</f>
        <v>0</v>
      </c>
      <c r="L72" s="38">
        <f>SUM(L73:O74)</f>
        <v>0</v>
      </c>
      <c r="M72" s="38">
        <f>SUM(M73:P74)</f>
        <v>0</v>
      </c>
      <c r="N72" s="38">
        <f>SUM(N73:Q74)</f>
        <v>0</v>
      </c>
    </row>
    <row r="73" spans="1:14" ht="30" x14ac:dyDescent="0.25">
      <c r="A73" s="3" t="s">
        <v>66</v>
      </c>
      <c r="C73" s="38">
        <f>SUM(C74:C75)</f>
        <v>0</v>
      </c>
      <c r="D73" s="38">
        <f>SUM(D74:D75)</f>
        <v>0</v>
      </c>
      <c r="E73" s="38">
        <f>SUM(E74:E75)</f>
        <v>0</v>
      </c>
      <c r="F73" s="38">
        <f t="shared" ref="F73:G73" si="13">SUM(F74:F75)</f>
        <v>0</v>
      </c>
      <c r="G73" s="38">
        <f t="shared" si="13"/>
        <v>0</v>
      </c>
      <c r="H73" s="38">
        <f t="shared" si="12"/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</row>
    <row r="74" spans="1:14" x14ac:dyDescent="0.25">
      <c r="A74" s="6" t="s">
        <v>67</v>
      </c>
      <c r="C74" s="36">
        <v>0</v>
      </c>
      <c r="D74" s="36">
        <v>0</v>
      </c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ht="30" x14ac:dyDescent="0.25">
      <c r="A75" s="6" t="s">
        <v>68</v>
      </c>
      <c r="C75" s="36">
        <v>0</v>
      </c>
      <c r="D75" s="36">
        <v>0</v>
      </c>
      <c r="E75" s="36">
        <v>0</v>
      </c>
      <c r="F75" s="42">
        <v>0</v>
      </c>
      <c r="G75" s="42">
        <v>0</v>
      </c>
      <c r="H75" s="42">
        <v>0</v>
      </c>
      <c r="I75" s="51">
        <f t="shared" ref="H75:I76" si="14">SUM(I76:I78)</f>
        <v>0</v>
      </c>
      <c r="J75" s="51">
        <f>SUM(J76:K78)</f>
        <v>0</v>
      </c>
      <c r="K75" s="51">
        <f>SUM(K76:N78)</f>
        <v>0</v>
      </c>
      <c r="L75" s="51">
        <f>SUM(L76:O78)</f>
        <v>0</v>
      </c>
      <c r="M75" s="51">
        <f>SUM(M76:P78)</f>
        <v>0</v>
      </c>
      <c r="N75" s="51">
        <f>SUM(N76:Q78)</f>
        <v>0</v>
      </c>
    </row>
    <row r="76" spans="1:14" x14ac:dyDescent="0.25">
      <c r="A76" s="3" t="s">
        <v>69</v>
      </c>
      <c r="C76" s="38">
        <f>SUM(C77:C79)</f>
        <v>0</v>
      </c>
      <c r="D76" s="38">
        <f>SUM(D77:D79)</f>
        <v>0</v>
      </c>
      <c r="E76" s="38">
        <f>SUM(E77:E79)</f>
        <v>0</v>
      </c>
      <c r="F76" s="38">
        <f t="shared" ref="F76:G76" si="15">SUM(F77:F79)</f>
        <v>0</v>
      </c>
      <c r="G76" s="38">
        <f t="shared" si="15"/>
        <v>0</v>
      </c>
      <c r="H76" s="38">
        <f t="shared" si="14"/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</row>
    <row r="77" spans="1:14" x14ac:dyDescent="0.25">
      <c r="A77" s="55" t="s">
        <v>70</v>
      </c>
      <c r="C77" s="36">
        <v>0</v>
      </c>
      <c r="D77" s="36">
        <v>0</v>
      </c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 x14ac:dyDescent="0.25">
      <c r="A78" s="55" t="s">
        <v>71</v>
      </c>
      <c r="C78" s="36">
        <v>0</v>
      </c>
      <c r="D78" s="36">
        <v>0</v>
      </c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</row>
    <row r="79" spans="1:14" ht="30" x14ac:dyDescent="0.25">
      <c r="A79" s="6" t="s">
        <v>72</v>
      </c>
      <c r="C79" s="36">
        <v>0</v>
      </c>
      <c r="D79" s="36">
        <v>0</v>
      </c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</row>
    <row r="80" spans="1:14" x14ac:dyDescent="0.25">
      <c r="A80" s="8" t="s">
        <v>73</v>
      </c>
      <c r="B80" s="5"/>
      <c r="C80" s="39">
        <f>+C16+C22+C32+C42+C58</f>
        <v>208456265</v>
      </c>
      <c r="D80" s="39">
        <f>+D16+D22+D32+D42+D58</f>
        <v>263456265</v>
      </c>
      <c r="E80" s="39">
        <f t="shared" ref="E80:N80" si="16">+E15+E22+E32+E42+E50+E58</f>
        <v>10088977.5</v>
      </c>
      <c r="F80" s="39">
        <f t="shared" si="16"/>
        <v>10312277.91</v>
      </c>
      <c r="G80" s="39">
        <f t="shared" si="16"/>
        <v>11664901.609999999</v>
      </c>
      <c r="H80" s="39">
        <f t="shared" si="16"/>
        <v>11059601.709999999</v>
      </c>
      <c r="I80" s="39">
        <f t="shared" si="16"/>
        <v>12914349.100000001</v>
      </c>
      <c r="J80" s="39">
        <f t="shared" si="16"/>
        <v>15275115.52</v>
      </c>
      <c r="K80" s="39">
        <f t="shared" si="16"/>
        <v>12962366.52</v>
      </c>
      <c r="L80" s="39">
        <f t="shared" si="16"/>
        <v>13948097.970000001</v>
      </c>
      <c r="M80" s="39">
        <f t="shared" si="16"/>
        <v>13605944.399999999</v>
      </c>
      <c r="N80" s="39">
        <f t="shared" si="16"/>
        <v>111831632.23999999</v>
      </c>
    </row>
    <row r="81" spans="1:14" x14ac:dyDescent="0.25">
      <c r="A81" s="4"/>
      <c r="C81" s="63"/>
      <c r="D81" s="15"/>
      <c r="E81" s="36"/>
      <c r="F81" s="42"/>
      <c r="G81" s="42"/>
      <c r="H81" s="42"/>
      <c r="I81" s="49"/>
      <c r="J81" s="49"/>
      <c r="K81" s="49"/>
      <c r="L81" s="49"/>
      <c r="M81" s="49"/>
      <c r="N81" s="37"/>
    </row>
    <row r="82" spans="1:14" x14ac:dyDescent="0.25">
      <c r="A82" s="1" t="s">
        <v>74</v>
      </c>
      <c r="B82" s="2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/>
      <c r="N82" s="37">
        <v>0</v>
      </c>
    </row>
    <row r="83" spans="1:14" ht="30" x14ac:dyDescent="0.25">
      <c r="A83" s="3" t="s">
        <v>75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/>
      <c r="N83" s="37">
        <f t="shared" ref="N83:N90" si="17">SUM(E83:G83)</f>
        <v>0</v>
      </c>
    </row>
    <row r="84" spans="1:14" ht="30" x14ac:dyDescent="0.25">
      <c r="A84" s="6" t="s">
        <v>76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/>
      <c r="N84" s="37">
        <f t="shared" si="17"/>
        <v>0</v>
      </c>
    </row>
    <row r="85" spans="1:14" ht="30" x14ac:dyDescent="0.25">
      <c r="A85" s="6" t="s">
        <v>77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/>
      <c r="N85" s="37">
        <f t="shared" si="17"/>
        <v>0</v>
      </c>
    </row>
    <row r="86" spans="1:14" x14ac:dyDescent="0.25">
      <c r="A86" s="3" t="s">
        <v>78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/>
      <c r="N86" s="37">
        <f t="shared" si="17"/>
        <v>0</v>
      </c>
    </row>
    <row r="87" spans="1:14" x14ac:dyDescent="0.25">
      <c r="A87" s="55" t="s">
        <v>79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/>
      <c r="N87" s="37">
        <f t="shared" si="17"/>
        <v>0</v>
      </c>
    </row>
    <row r="88" spans="1:14" x14ac:dyDescent="0.25">
      <c r="A88" s="55" t="s">
        <v>80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/>
      <c r="N88" s="37">
        <f t="shared" si="17"/>
        <v>0</v>
      </c>
    </row>
    <row r="89" spans="1:14" x14ac:dyDescent="0.25">
      <c r="A89" s="59" t="s">
        <v>81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/>
      <c r="N89" s="37">
        <f t="shared" si="17"/>
        <v>0</v>
      </c>
    </row>
    <row r="90" spans="1:14" ht="30" x14ac:dyDescent="0.25">
      <c r="A90" s="6" t="s">
        <v>82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/>
      <c r="N90" s="37">
        <f t="shared" si="17"/>
        <v>0</v>
      </c>
    </row>
    <row r="91" spans="1:14" x14ac:dyDescent="0.25">
      <c r="A91" s="8" t="s">
        <v>83</v>
      </c>
      <c r="B91" s="5"/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/>
      <c r="N91" s="47">
        <v>0</v>
      </c>
    </row>
    <row r="92" spans="1:14" x14ac:dyDescent="0.25">
      <c r="C92" s="63"/>
      <c r="D92" s="15"/>
      <c r="E92" s="42"/>
      <c r="F92" s="42"/>
      <c r="G92" s="42"/>
      <c r="H92" s="42"/>
      <c r="I92" s="49"/>
      <c r="J92" s="49"/>
      <c r="K92" s="49"/>
      <c r="L92" s="49"/>
      <c r="M92" s="49"/>
      <c r="N92" s="37"/>
    </row>
    <row r="93" spans="1:14" ht="21" customHeight="1" x14ac:dyDescent="0.25">
      <c r="A93" s="54" t="s">
        <v>84</v>
      </c>
      <c r="B93" s="12"/>
      <c r="C93" s="40">
        <f t="shared" ref="C93:N93" si="18">+C80+C91</f>
        <v>208456265</v>
      </c>
      <c r="D93" s="40">
        <f t="shared" si="18"/>
        <v>263456265</v>
      </c>
      <c r="E93" s="40">
        <f t="shared" si="18"/>
        <v>10088977.5</v>
      </c>
      <c r="F93" s="40">
        <f t="shared" si="18"/>
        <v>10312277.91</v>
      </c>
      <c r="G93" s="40">
        <f t="shared" si="18"/>
        <v>11664901.609999999</v>
      </c>
      <c r="H93" s="40">
        <f t="shared" si="18"/>
        <v>11059601.709999999</v>
      </c>
      <c r="I93" s="40">
        <f t="shared" si="18"/>
        <v>12914349.100000001</v>
      </c>
      <c r="J93" s="40">
        <f t="shared" si="18"/>
        <v>15275115.52</v>
      </c>
      <c r="K93" s="40">
        <f t="shared" si="18"/>
        <v>12962366.52</v>
      </c>
      <c r="L93" s="40">
        <f t="shared" si="18"/>
        <v>13948097.970000001</v>
      </c>
      <c r="M93" s="40"/>
      <c r="N93" s="40">
        <f t="shared" si="18"/>
        <v>111831632.23999999</v>
      </c>
    </row>
    <row r="94" spans="1:14" x14ac:dyDescent="0.25">
      <c r="A94" s="43" t="s">
        <v>97</v>
      </c>
      <c r="N94" s="48"/>
    </row>
    <row r="95" spans="1:14" x14ac:dyDescent="0.25">
      <c r="A95" s="13" t="s">
        <v>98</v>
      </c>
    </row>
    <row r="96" spans="1:14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107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A7:N7"/>
    <mergeCell ref="A8:N8"/>
    <mergeCell ref="A9:N9"/>
    <mergeCell ref="A10:N10"/>
    <mergeCell ref="A11:N11"/>
    <mergeCell ref="E12:M12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2021-10-05T17:41:20Z</cp:lastPrinted>
  <dcterms:created xsi:type="dcterms:W3CDTF">2018-04-17T18:57:16Z</dcterms:created>
  <dcterms:modified xsi:type="dcterms:W3CDTF">2021-10-26T17:30:00Z</dcterms:modified>
  <cp:category/>
  <cp:contentStatus/>
</cp:coreProperties>
</file>