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cruz\Documents\"/>
    </mc:Choice>
  </mc:AlternateContent>
  <xr:revisionPtr revIDLastSave="0" documentId="13_ncr:1_{F4404427-0C1A-4BA5-AECD-106B72B7F41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Area" localSheetId="1">'Plantilla Ejecución '!$A$1:$O$126</definedName>
    <definedName name="_xlnm.Print_Titles" localSheetId="1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5" i="3" l="1"/>
  <c r="N72" i="3"/>
  <c r="N67" i="3"/>
  <c r="N32" i="3"/>
  <c r="N22" i="3"/>
  <c r="N16" i="3"/>
  <c r="O60" i="3"/>
  <c r="O59" i="3"/>
  <c r="O41" i="3"/>
  <c r="O39" i="3"/>
  <c r="O38" i="3"/>
  <c r="O37" i="3"/>
  <c r="O36" i="3"/>
  <c r="O35" i="3"/>
  <c r="O34" i="3"/>
  <c r="O33" i="3"/>
  <c r="O31" i="3"/>
  <c r="O30" i="3"/>
  <c r="O29" i="3"/>
  <c r="O28" i="3"/>
  <c r="O27" i="3"/>
  <c r="O26" i="3"/>
  <c r="O25" i="3"/>
  <c r="O24" i="3"/>
  <c r="O23" i="3"/>
  <c r="O21" i="3"/>
  <c r="O18" i="3"/>
  <c r="O17" i="3"/>
  <c r="O96" i="3"/>
  <c r="O89" i="3"/>
  <c r="O88" i="3"/>
  <c r="O87" i="3"/>
  <c r="O86" i="3"/>
  <c r="O85" i="3"/>
  <c r="O84" i="3"/>
  <c r="O83" i="3"/>
  <c r="H76" i="3"/>
  <c r="G76" i="3"/>
  <c r="F76" i="3"/>
  <c r="E76" i="3"/>
  <c r="D76" i="3"/>
  <c r="C76" i="3"/>
  <c r="O75" i="3"/>
  <c r="M75" i="3"/>
  <c r="L75" i="3"/>
  <c r="K75" i="3"/>
  <c r="J75" i="3"/>
  <c r="I75" i="3"/>
  <c r="H73" i="3"/>
  <c r="G73" i="3"/>
  <c r="O67" i="3"/>
  <c r="M67" i="3"/>
  <c r="M58" i="3" s="1"/>
  <c r="L67" i="3"/>
  <c r="L58" i="3" s="1"/>
  <c r="K67" i="3"/>
  <c r="K58" i="3" s="1"/>
  <c r="J67" i="3"/>
  <c r="I67" i="3"/>
  <c r="I58" i="3" s="1"/>
  <c r="I57" i="3" s="1"/>
  <c r="J58" i="3"/>
  <c r="H58" i="3"/>
  <c r="G58" i="3"/>
  <c r="J49" i="3"/>
  <c r="I49" i="3"/>
  <c r="I42" i="3" s="1"/>
  <c r="H42" i="3"/>
  <c r="G42" i="3"/>
  <c r="F42" i="3"/>
  <c r="E42" i="3"/>
  <c r="D42" i="3"/>
  <c r="C42" i="3"/>
  <c r="M32" i="3"/>
  <c r="L32" i="3"/>
  <c r="K32" i="3"/>
  <c r="J32" i="3"/>
  <c r="I32" i="3"/>
  <c r="H32" i="3"/>
  <c r="G32" i="3"/>
  <c r="F32" i="3"/>
  <c r="E32" i="3"/>
  <c r="D32" i="3"/>
  <c r="C32" i="3"/>
  <c r="M22" i="3"/>
  <c r="L22" i="3"/>
  <c r="K22" i="3"/>
  <c r="J22" i="3"/>
  <c r="I22" i="3"/>
  <c r="H22" i="3"/>
  <c r="G22" i="3"/>
  <c r="F22" i="3"/>
  <c r="E22" i="3"/>
  <c r="D22" i="3"/>
  <c r="C22" i="3"/>
  <c r="M16" i="3"/>
  <c r="L16" i="3"/>
  <c r="K16" i="3"/>
  <c r="J16" i="3"/>
  <c r="I16" i="3"/>
  <c r="H16" i="3"/>
  <c r="G16" i="3"/>
  <c r="F16" i="3"/>
  <c r="E16" i="3"/>
  <c r="D16" i="3"/>
  <c r="C16" i="3"/>
  <c r="D50" i="3"/>
  <c r="C50" i="3"/>
  <c r="E50" i="3"/>
  <c r="F50" i="3"/>
  <c r="D58" i="3"/>
  <c r="C58" i="3"/>
  <c r="H50" i="3"/>
  <c r="G50" i="3"/>
  <c r="E58" i="3"/>
  <c r="F58" i="3"/>
  <c r="D68" i="3"/>
  <c r="C68" i="3"/>
  <c r="E68" i="3"/>
  <c r="F68" i="3"/>
  <c r="D73" i="3"/>
  <c r="C73" i="3"/>
  <c r="O72" i="3"/>
  <c r="M72" i="3"/>
  <c r="L72" i="3"/>
  <c r="K72" i="3"/>
  <c r="J72" i="3"/>
  <c r="I72" i="3"/>
  <c r="H68" i="3"/>
  <c r="G68" i="3"/>
  <c r="E73" i="3"/>
  <c r="F73" i="3"/>
  <c r="O50" i="3" l="1"/>
  <c r="O49" i="3" s="1"/>
  <c r="O58" i="3"/>
  <c r="N80" i="3"/>
  <c r="N99" i="3" s="1"/>
  <c r="J57" i="3"/>
  <c r="O22" i="3"/>
  <c r="O32" i="3"/>
  <c r="O16" i="3"/>
  <c r="L49" i="3"/>
  <c r="L42" i="3" s="1"/>
  <c r="D80" i="3"/>
  <c r="D99" i="3" s="1"/>
  <c r="K49" i="3" l="1"/>
  <c r="K42" i="3" s="1"/>
  <c r="M49" i="3"/>
  <c r="M42" i="3" s="1"/>
  <c r="M80" i="3" s="1"/>
  <c r="M99" i="3" s="1"/>
  <c r="N49" i="3"/>
  <c r="C80" i="3"/>
  <c r="C99" i="3" s="1"/>
  <c r="B25" i="2"/>
  <c r="J42" i="3" l="1"/>
  <c r="O42" i="3" s="1"/>
  <c r="H80" i="3"/>
  <c r="H99" i="3" s="1"/>
  <c r="I80" i="3"/>
  <c r="I99" i="3" s="1"/>
  <c r="L80" i="3" l="1"/>
  <c r="L99" i="3" s="1"/>
  <c r="G80" i="3"/>
  <c r="G99" i="3" s="1"/>
  <c r="F80" i="3"/>
  <c r="F99" i="3" s="1"/>
  <c r="E80" i="3" l="1"/>
  <c r="E99" i="3" s="1"/>
  <c r="B61" i="2"/>
  <c r="B51" i="2"/>
  <c r="B35" i="2"/>
  <c r="B15" i="2"/>
  <c r="B9" i="2"/>
  <c r="B8" i="2" s="1"/>
  <c r="K80" i="3" l="1"/>
  <c r="K99" i="3" s="1"/>
  <c r="O80" i="3" l="1"/>
  <c r="O99" i="3" s="1"/>
  <c r="J80" i="3"/>
  <c r="J99" i="3" s="1"/>
</calcChain>
</file>

<file path=xl/sharedStrings.xml><?xml version="1.0" encoding="utf-8"?>
<sst xmlns="http://schemas.openxmlformats.org/spreadsheetml/2006/main" count="192" uniqueCount="113">
  <si>
    <t>Ministerio de la Presidencia</t>
  </si>
  <si>
    <t>CENTRO ESPECIALIZADO DE SEGURIDAD TURISTICA</t>
  </si>
  <si>
    <t>AÑO 2021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</si>
  <si>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</si>
  <si>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</si>
  <si>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</si>
  <si>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</si>
  <si>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</si>
  <si>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</si>
  <si>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</si>
  <si>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</si>
  <si>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</si>
  <si>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</si>
  <si>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</si>
  <si>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</si>
  <si>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</si>
  <si>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</si>
  <si>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</si>
  <si>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</si>
  <si>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</si>
  <si>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</si>
  <si>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</si>
  <si>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</si>
  <si>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</si>
  <si>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</si>
  <si>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</si>
  <si>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</si>
  <si>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</si>
  <si>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</si>
  <si>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</si>
  <si>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</si>
  <si>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</si>
  <si>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</si>
  <si>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</si>
  <si>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</si>
  <si>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</si>
  <si>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</si>
  <si>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</si>
  <si>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</si>
  <si>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</si>
  <si>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</si>
  <si>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</si>
  <si>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</si>
  <si>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</si>
  <si>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</si>
  <si>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</si>
  <si>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</si>
  <si>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</si>
  <si>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</si>
  <si>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</si>
  <si>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</si>
  <si>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</si>
  <si>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</si>
  <si>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</si>
  <si>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</si>
  <si>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</si>
  <si>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</si>
  <si>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</si>
  <si>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</si>
  <si>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</si>
  <si>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</si>
  <si>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</si>
  <si>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</si>
  <si>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</si>
  <si>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</si>
  <si>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</si>
  <si>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</si>
  <si>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</si>
  <si>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</si>
  <si>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</si>
  <si>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</si>
  <si>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</si>
  <si>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</si>
  <si>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</si>
  <si>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</si>
  <si>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</si>
  <si>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</si>
  <si>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</si>
  <si>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</si>
  <si>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</si>
  <si>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</si>
  <si>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</si>
  <si>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</si>
  <si>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</si>
  <si>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</si>
  <si>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</si>
  <si>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                                                                                            </t>
  </si>
  <si>
    <t>Direccion General de Etica e Integridad Gubernamental</t>
  </si>
  <si>
    <t>Año 2021</t>
  </si>
  <si>
    <t xml:space="preserve">Ejecución de Gastos y Aplicaciones Financieras 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</si>
  <si>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</si>
  <si>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</si>
  <si>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</si>
  <si>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</si>
  <si>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</si>
  <si>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</si>
  <si>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</si>
  <si>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</si>
  <si>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</si>
  <si>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</si>
  <si>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</si>
  <si>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</si>
  <si>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</si>
  <si>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JUNIO</t>
  </si>
  <si>
    <t>2.1-REMUNERACIONES Y CONTRIBUCIONES</t>
  </si>
  <si>
    <t>JULIO</t>
  </si>
  <si>
    <t>AGOSTO</t>
  </si>
  <si>
    <t>Gasto devengado</t>
  </si>
  <si>
    <t>SEPTIEMBRE</t>
  </si>
  <si>
    <t>Presupesto Aprobado</t>
  </si>
  <si>
    <t>Prespuesto Modificado</t>
  </si>
  <si>
    <t>OCTUBRE</t>
  </si>
  <si>
    <t>6.Fuente 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</si>
</sst>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4" fillId="0" borderId="8" xfId="1" applyFont="1" applyBorder="1" applyAlignment="1">
      <alignment vertical="center" wrapText="1"/>
    </xf>
    <xf numFmtId="43" fontId="4" fillId="0" borderId="9" xfId="1" applyFont="1" applyBorder="1"/>
    <xf numFmtId="43" fontId="4" fillId="0" borderId="10" xfId="1" applyFont="1" applyBorder="1" applyAlignment="1">
      <alignment vertical="center" wrapText="1"/>
    </xf>
    <xf numFmtId="43" fontId="4" fillId="0" borderId="11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0" fontId="0" fillId="0" borderId="12" xfId="0" applyBorder="1"/>
    <xf numFmtId="0" fontId="0" fillId="0" borderId="4" xfId="0" applyBorder="1"/>
    <xf numFmtId="43" fontId="4" fillId="0" borderId="13" xfId="1" applyFont="1" applyBorder="1" applyAlignment="1">
      <alignment vertical="center" wrapText="1"/>
    </xf>
    <xf numFmtId="43" fontId="4" fillId="0" borderId="14" xfId="1" applyFont="1" applyBorder="1"/>
    <xf numFmtId="4" fontId="1" fillId="0" borderId="6" xfId="1" applyNumberFormat="1" applyFont="1" applyBorder="1" applyAlignment="1">
      <alignment vertical="center" wrapText="1"/>
    </xf>
    <xf numFmtId="4" fontId="0" fillId="0" borderId="6" xfId="1" applyNumberFormat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/>
    <xf numFmtId="4" fontId="1" fillId="0" borderId="6" xfId="0" applyNumberFormat="1" applyFont="1" applyBorder="1" applyAlignment="1">
      <alignment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0" fillId="0" borderId="6" xfId="1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1" fillId="0" borderId="0" xfId="0" applyFont="1"/>
    <xf numFmtId="4" fontId="1" fillId="0" borderId="6" xfId="0" applyNumberFormat="1" applyFont="1" applyBorder="1"/>
    <xf numFmtId="4" fontId="1" fillId="0" borderId="6" xfId="1" applyNumberFormat="1" applyFont="1" applyBorder="1"/>
    <xf numFmtId="4" fontId="1" fillId="2" borderId="7" xfId="0" applyNumberFormat="1" applyFont="1" applyFill="1" applyBorder="1" applyAlignment="1">
      <alignment wrapText="1"/>
    </xf>
    <xf numFmtId="4" fontId="1" fillId="2" borderId="7" xfId="0" applyNumberFormat="1" applyFont="1" applyFill="1" applyBorder="1" applyAlignment="1">
      <alignment vertical="center" wrapText="1"/>
    </xf>
    <xf numFmtId="4" fontId="0" fillId="0" borderId="0" xfId="0" applyNumberFormat="1"/>
    <xf numFmtId="43" fontId="0" fillId="0" borderId="6" xfId="1" applyFont="1" applyBorder="1" applyAlignment="1">
      <alignment vertical="center"/>
    </xf>
    <xf numFmtId="43" fontId="0" fillId="0" borderId="6" xfId="1" applyFont="1" applyBorder="1" applyAlignment="1">
      <alignment vertical="center" wrapText="1"/>
    </xf>
    <xf numFmtId="4" fontId="0" fillId="0" borderId="6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39" fontId="0" fillId="0" borderId="6" xfId="1" applyNumberFormat="1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1" fillId="0" borderId="15" xfId="1" applyNumberFormat="1" applyFont="1" applyBorder="1" applyAlignment="1">
      <alignment vertical="center" wrapText="1"/>
    </xf>
    <xf numFmtId="43" fontId="0" fillId="0" borderId="6" xfId="1" applyFont="1" applyBorder="1"/>
    <xf numFmtId="43" fontId="0" fillId="0" borderId="6" xfId="1" applyFont="1" applyBorder="1" applyAlignment="1">
      <alignment wrapText="1"/>
    </xf>
    <xf numFmtId="43" fontId="0" fillId="0" borderId="6" xfId="1" applyFont="1" applyBorder="1" applyAlignment="1"/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43" fontId="0" fillId="0" borderId="24" xfId="1" applyFont="1" applyBorder="1"/>
    <xf numFmtId="0" fontId="1" fillId="0" borderId="25" xfId="0" applyFont="1" applyBorder="1" applyAlignment="1">
      <alignment horizontal="left" vertical="center" wrapText="1"/>
    </xf>
    <xf numFmtId="43" fontId="0" fillId="0" borderId="26" xfId="1" applyFont="1" applyBorder="1"/>
    <xf numFmtId="0" fontId="0" fillId="0" borderId="25" xfId="0" applyBorder="1" applyAlignment="1">
      <alignment horizontal="left" vertical="center" wrapText="1" indent="2"/>
    </xf>
    <xf numFmtId="0" fontId="0" fillId="0" borderId="26" xfId="0" applyBorder="1"/>
    <xf numFmtId="0" fontId="0" fillId="0" borderId="25" xfId="0" applyBorder="1" applyAlignment="1">
      <alignment horizontal="left" vertical="center" indent="2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wrapText="1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/>
    <xf numFmtId="0" fontId="1" fillId="0" borderId="26" xfId="0" applyFont="1" applyBorder="1"/>
    <xf numFmtId="0" fontId="1" fillId="2" borderId="27" xfId="0" applyFont="1" applyFill="1" applyBorder="1" applyAlignment="1">
      <alignment horizontal="left" vertical="center" wrapText="1"/>
    </xf>
    <xf numFmtId="164" fontId="1" fillId="2" borderId="28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164" fontId="1" fillId="0" borderId="30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left" vertical="center"/>
    </xf>
    <xf numFmtId="164" fontId="1" fillId="3" borderId="31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0" xfId="1" applyFont="1" applyBorder="1" applyAlignment="1">
      <alignment wrapText="1"/>
    </xf>
    <xf numFmtId="0" fontId="0" fillId="0" borderId="21" xfId="0" applyBorder="1" applyAlignment="1">
      <alignment horizontal="left" vertical="center" wrapText="1" indent="2"/>
    </xf>
    <xf numFmtId="0" fontId="0" fillId="0" borderId="31" xfId="0" applyBorder="1"/>
    <xf numFmtId="43" fontId="0" fillId="0" borderId="12" xfId="1" applyFont="1" applyBorder="1"/>
    <xf numFmtId="43" fontId="0" fillId="0" borderId="22" xfId="1" applyFont="1" applyBorder="1"/>
    <xf numFmtId="4" fontId="0" fillId="0" borderId="12" xfId="0" applyNumberFormat="1" applyBorder="1" applyAlignment="1">
      <alignment vertical="center" wrapText="1"/>
    </xf>
    <xf numFmtId="4" fontId="0" fillId="0" borderId="12" xfId="0" applyNumberFormat="1" applyBorder="1" applyAlignment="1">
      <alignment vertical="center"/>
    </xf>
    <xf numFmtId="43" fontId="0" fillId="0" borderId="12" xfId="1" applyFont="1" applyBorder="1" applyAlignment="1">
      <alignment vertical="center"/>
    </xf>
    <xf numFmtId="4" fontId="0" fillId="0" borderId="12" xfId="1" applyNumberFormat="1" applyFont="1" applyBorder="1" applyAlignment="1">
      <alignment vertical="center"/>
    </xf>
    <xf numFmtId="0" fontId="0" fillId="0" borderId="19" xfId="0" applyBorder="1" applyAlignment="1">
      <alignment horizontal="left" vertical="center" wrapText="1" indent="2"/>
    </xf>
    <xf numFmtId="0" fontId="0" fillId="0" borderId="24" xfId="0" applyBorder="1"/>
    <xf numFmtId="43" fontId="0" fillId="0" borderId="4" xfId="1" applyFont="1" applyBorder="1"/>
    <xf numFmtId="43" fontId="0" fillId="0" borderId="20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43" fontId="0" fillId="0" borderId="4" xfId="1" applyFont="1" applyBorder="1" applyAlignment="1">
      <alignment vertical="center"/>
    </xf>
    <xf numFmtId="4" fontId="0" fillId="0" borderId="4" xfId="1" applyNumberFormat="1" applyFont="1" applyBorder="1" applyAlignment="1">
      <alignment vertical="center"/>
    </xf>
    <xf numFmtId="0" fontId="0" fillId="0" borderId="21" xfId="0" applyBorder="1" applyAlignment="1">
      <alignment horizontal="left" vertical="center" indent="2"/>
    </xf>
    <xf numFmtId="0" fontId="2" fillId="3" borderId="21" xfId="0" applyFont="1" applyFill="1" applyBorder="1" applyAlignment="1">
      <alignment horizontal="left" vertical="center"/>
    </xf>
    <xf numFmtId="4" fontId="1" fillId="3" borderId="1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vertical="center" wrapText="1"/>
    </xf>
    <xf numFmtId="0" fontId="0" fillId="0" borderId="21" xfId="0" applyBorder="1"/>
    <xf numFmtId="4" fontId="0" fillId="0" borderId="12" xfId="0" applyNumberFormat="1" applyBorder="1"/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0</xdr:row>
      <xdr:rowOff>0</xdr:rowOff>
    </xdr:from>
    <xdr:to>
      <xdr:col>9</xdr:col>
      <xdr:colOff>571500</xdr:colOff>
      <xdr:row>6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64820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393702</xdr:colOff>
      <xdr:row>105</xdr:row>
      <xdr:rowOff>31751</xdr:rowOff>
    </xdr:from>
    <xdr:to>
      <xdr:col>10</xdr:col>
      <xdr:colOff>855285</xdr:colOff>
      <xdr:row>123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2" y="27686001"/>
          <a:ext cx="8510208" cy="3508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showGridLines="0" zoomScaleNormal="100" workbookViewId="0">
      <selection activeCell="A15" sqref="A15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102" t="s">
        <v>0</v>
      </c>
      <c r="B1" s="102"/>
      <c r="C1" s="102"/>
      <c r="E1" s="5"/>
    </row>
    <row r="2" spans="1:5" ht="18.75" x14ac:dyDescent="0.25">
      <c r="A2" s="102" t="s">
        <v>1</v>
      </c>
      <c r="B2" s="102"/>
      <c r="C2" s="102"/>
      <c r="E2" s="9"/>
    </row>
    <row r="3" spans="1:5" ht="18.75" x14ac:dyDescent="0.25">
      <c r="A3" s="102" t="s">
        <v>2</v>
      </c>
      <c r="B3" s="102"/>
      <c r="C3" s="102"/>
      <c r="E3" s="9"/>
    </row>
    <row r="4" spans="1:5" ht="18.75" x14ac:dyDescent="0.3">
      <c r="A4" s="104" t="s">
        <v>3</v>
      </c>
      <c r="B4" s="104"/>
      <c r="C4" s="104"/>
      <c r="E4" s="5"/>
    </row>
    <row r="5" spans="1:5" x14ac:dyDescent="0.25">
      <c r="A5" s="103" t="s">
        <v>4</v>
      </c>
      <c r="B5" s="103"/>
      <c r="C5" s="103"/>
      <c r="E5" s="9"/>
    </row>
    <row r="6" spans="1:5" x14ac:dyDescent="0.25">
      <c r="E6" s="9"/>
    </row>
    <row r="7" spans="1:5" ht="31.5" x14ac:dyDescent="0.25">
      <c r="A7" s="8" t="s">
        <v>5</v>
      </c>
      <c r="B7" s="13" t="s">
        <v>6</v>
      </c>
      <c r="C7" s="13" t="s">
        <v>7</v>
      </c>
    </row>
    <row r="8" spans="1:5" ht="15.75" thickBot="1" x14ac:dyDescent="0.3">
      <c r="A8" s="1" t="s">
        <v>8</v>
      </c>
      <c r="B8" s="15">
        <f>+B9+B15+B25+B43+B51</f>
        <v>439261371</v>
      </c>
      <c r="C8" s="15"/>
    </row>
    <row r="9" spans="1:5" x14ac:dyDescent="0.25">
      <c r="A9" s="2" t="s">
        <v>9</v>
      </c>
      <c r="B9" s="18">
        <f>+B10+B11+B12+B13+B14</f>
        <v>299963200</v>
      </c>
      <c r="C9" s="19"/>
    </row>
    <row r="10" spans="1:5" x14ac:dyDescent="0.25">
      <c r="A10" s="4" t="s">
        <v>10</v>
      </c>
      <c r="B10" s="20">
        <v>40480764</v>
      </c>
      <c r="C10" s="20"/>
    </row>
    <row r="11" spans="1:5" x14ac:dyDescent="0.25">
      <c r="A11" s="4" t="s">
        <v>11</v>
      </c>
      <c r="B11" s="20">
        <v>257995682</v>
      </c>
      <c r="C11" s="21"/>
    </row>
    <row r="12" spans="1:5" x14ac:dyDescent="0.25">
      <c r="A12" s="4" t="s">
        <v>12</v>
      </c>
      <c r="B12" s="20">
        <v>0</v>
      </c>
      <c r="C12" s="21"/>
    </row>
    <row r="13" spans="1:5" x14ac:dyDescent="0.25">
      <c r="A13" s="4" t="s">
        <v>13</v>
      </c>
      <c r="B13" s="20">
        <v>0</v>
      </c>
      <c r="C13" s="21"/>
    </row>
    <row r="14" spans="1:5" ht="15.75" thickBot="1" x14ac:dyDescent="0.3">
      <c r="A14" s="4" t="s">
        <v>14</v>
      </c>
      <c r="B14" s="20">
        <v>1486754</v>
      </c>
      <c r="C14" s="21"/>
    </row>
    <row r="15" spans="1:5" ht="15.75" thickBot="1" x14ac:dyDescent="0.3">
      <c r="A15" s="2" t="s">
        <v>15</v>
      </c>
      <c r="B15" s="16">
        <f>SUM(B16:B23)</f>
        <v>19800000</v>
      </c>
      <c r="C15" s="17"/>
    </row>
    <row r="16" spans="1:5" x14ac:dyDescent="0.25">
      <c r="A16" s="4" t="s">
        <v>16</v>
      </c>
      <c r="B16" s="23">
        <v>9600000</v>
      </c>
      <c r="C16" s="24"/>
    </row>
    <row r="17" spans="1:3" x14ac:dyDescent="0.25">
      <c r="A17" s="4" t="s">
        <v>17</v>
      </c>
      <c r="B17" s="20">
        <v>0</v>
      </c>
      <c r="C17" s="21"/>
    </row>
    <row r="18" spans="1:3" x14ac:dyDescent="0.25">
      <c r="A18" s="4" t="s">
        <v>18</v>
      </c>
      <c r="B18" s="20">
        <v>2500000</v>
      </c>
      <c r="C18" s="21"/>
    </row>
    <row r="19" spans="1:3" ht="18" customHeight="1" x14ac:dyDescent="0.25">
      <c r="A19" s="4" t="s">
        <v>19</v>
      </c>
      <c r="B19" s="20">
        <v>0</v>
      </c>
      <c r="C19" s="21"/>
    </row>
    <row r="20" spans="1:3" x14ac:dyDescent="0.25">
      <c r="A20" s="4" t="s">
        <v>20</v>
      </c>
      <c r="B20" s="20">
        <v>1000000</v>
      </c>
      <c r="C20" s="21"/>
    </row>
    <row r="21" spans="1:3" x14ac:dyDescent="0.25">
      <c r="A21" s="4" t="s">
        <v>21</v>
      </c>
      <c r="B21" s="20">
        <v>4900000</v>
      </c>
      <c r="C21" s="21"/>
    </row>
    <row r="22" spans="1:3" x14ac:dyDescent="0.25">
      <c r="A22" s="4" t="s">
        <v>22</v>
      </c>
      <c r="B22" s="20">
        <v>1800000</v>
      </c>
      <c r="C22" s="21"/>
    </row>
    <row r="23" spans="1:3" ht="15.75" thickBot="1" x14ac:dyDescent="0.3">
      <c r="A23" s="4" t="s">
        <v>23</v>
      </c>
      <c r="B23" s="20">
        <v>0</v>
      </c>
      <c r="C23" s="21"/>
    </row>
    <row r="24" spans="1:3" ht="15.75" thickBot="1" x14ac:dyDescent="0.3">
      <c r="A24" s="4" t="s">
        <v>24</v>
      </c>
      <c r="B24" s="16">
        <v>0</v>
      </c>
      <c r="C24" s="17"/>
    </row>
    <row r="25" spans="1:3" x14ac:dyDescent="0.25">
      <c r="A25" s="2" t="s">
        <v>25</v>
      </c>
      <c r="B25" s="22">
        <f>SUM(B26:B34)</f>
        <v>101498171</v>
      </c>
      <c r="C25" s="21"/>
    </row>
    <row r="26" spans="1:3" x14ac:dyDescent="0.25">
      <c r="A26" s="4" t="s">
        <v>26</v>
      </c>
      <c r="B26" s="20">
        <v>49219800</v>
      </c>
      <c r="C26" s="21"/>
    </row>
    <row r="27" spans="1:3" x14ac:dyDescent="0.25">
      <c r="A27" s="4" t="s">
        <v>27</v>
      </c>
      <c r="B27" s="20">
        <v>4090574</v>
      </c>
      <c r="C27" s="21"/>
    </row>
    <row r="28" spans="1:3" x14ac:dyDescent="0.25">
      <c r="A28" s="4" t="s">
        <v>28</v>
      </c>
      <c r="B28" s="20">
        <v>0</v>
      </c>
      <c r="C28" s="21"/>
    </row>
    <row r="29" spans="1:3" x14ac:dyDescent="0.25">
      <c r="A29" s="4" t="s">
        <v>29</v>
      </c>
      <c r="B29" s="20">
        <v>0</v>
      </c>
      <c r="C29" s="21"/>
    </row>
    <row r="30" spans="1:3" x14ac:dyDescent="0.25">
      <c r="A30" s="4" t="s">
        <v>30</v>
      </c>
      <c r="B30" s="20">
        <v>0</v>
      </c>
      <c r="C30" s="21"/>
    </row>
    <row r="31" spans="1:3" x14ac:dyDescent="0.25">
      <c r="A31" s="4" t="s">
        <v>31</v>
      </c>
      <c r="B31" s="20">
        <v>0</v>
      </c>
      <c r="C31" s="21"/>
    </row>
    <row r="32" spans="1:3" x14ac:dyDescent="0.25">
      <c r="A32" s="4" t="s">
        <v>32</v>
      </c>
      <c r="B32" s="20">
        <v>37797224</v>
      </c>
      <c r="C32" s="21"/>
    </row>
    <row r="33" spans="1:3" x14ac:dyDescent="0.25">
      <c r="A33" s="4" t="s">
        <v>33</v>
      </c>
      <c r="B33" s="20">
        <v>0</v>
      </c>
      <c r="C33" s="21"/>
    </row>
    <row r="34" spans="1:3" ht="15.75" thickBot="1" x14ac:dyDescent="0.3">
      <c r="A34" s="4" t="s">
        <v>34</v>
      </c>
      <c r="B34" s="20">
        <v>10390573</v>
      </c>
      <c r="C34" s="21"/>
    </row>
    <row r="35" spans="1:3" ht="15.75" thickBot="1" x14ac:dyDescent="0.3">
      <c r="A35" s="2" t="s">
        <v>35</v>
      </c>
      <c r="B35" s="16">
        <f>SUM(B36:B42)</f>
        <v>0</v>
      </c>
      <c r="C35" s="17"/>
    </row>
    <row r="36" spans="1:3" x14ac:dyDescent="0.25">
      <c r="A36" s="4" t="s">
        <v>36</v>
      </c>
      <c r="B36" s="20">
        <v>0</v>
      </c>
      <c r="C36" s="21"/>
    </row>
    <row r="37" spans="1:3" x14ac:dyDescent="0.25">
      <c r="A37" s="4" t="s">
        <v>37</v>
      </c>
      <c r="B37" s="20"/>
      <c r="C37" s="21"/>
    </row>
    <row r="38" spans="1:3" x14ac:dyDescent="0.25">
      <c r="A38" s="4" t="s">
        <v>38</v>
      </c>
      <c r="B38" s="20"/>
      <c r="C38" s="21"/>
    </row>
    <row r="39" spans="1:3" x14ac:dyDescent="0.25">
      <c r="A39" s="4" t="s">
        <v>39</v>
      </c>
      <c r="B39" s="20"/>
      <c r="C39" s="21"/>
    </row>
    <row r="40" spans="1:3" x14ac:dyDescent="0.25">
      <c r="A40" s="4" t="s">
        <v>40</v>
      </c>
      <c r="B40" s="20"/>
      <c r="C40" s="21"/>
    </row>
    <row r="41" spans="1:3" x14ac:dyDescent="0.25">
      <c r="A41" s="4" t="s">
        <v>41</v>
      </c>
      <c r="B41" s="20"/>
      <c r="C41" s="21"/>
    </row>
    <row r="42" spans="1:3" ht="15.75" thickBot="1" x14ac:dyDescent="0.3">
      <c r="A42" s="4" t="s">
        <v>42</v>
      </c>
      <c r="B42" s="20"/>
      <c r="C42" s="21"/>
    </row>
    <row r="43" spans="1:3" ht="15.75" thickBot="1" x14ac:dyDescent="0.3">
      <c r="A43" s="2" t="s">
        <v>43</v>
      </c>
      <c r="B43" s="16"/>
      <c r="C43" s="17"/>
    </row>
    <row r="44" spans="1:3" x14ac:dyDescent="0.25">
      <c r="A44" s="4" t="s">
        <v>44</v>
      </c>
      <c r="B44" s="20"/>
      <c r="C44" s="21"/>
    </row>
    <row r="45" spans="1:3" x14ac:dyDescent="0.25">
      <c r="A45" s="4" t="s">
        <v>45</v>
      </c>
      <c r="B45" s="20"/>
      <c r="C45" s="21"/>
    </row>
    <row r="46" spans="1:3" x14ac:dyDescent="0.25">
      <c r="A46" s="4" t="s">
        <v>46</v>
      </c>
      <c r="B46" s="20"/>
      <c r="C46" s="21"/>
    </row>
    <row r="47" spans="1:3" x14ac:dyDescent="0.25">
      <c r="A47" s="4" t="s">
        <v>47</v>
      </c>
      <c r="B47" s="20"/>
      <c r="C47" s="21"/>
    </row>
    <row r="48" spans="1:3" x14ac:dyDescent="0.25">
      <c r="A48" s="4" t="s">
        <v>48</v>
      </c>
      <c r="B48" s="20"/>
      <c r="C48" s="21"/>
    </row>
    <row r="49" spans="1:3" x14ac:dyDescent="0.25">
      <c r="A49" s="4" t="s">
        <v>49</v>
      </c>
      <c r="B49" s="20"/>
      <c r="C49" s="21"/>
    </row>
    <row r="50" spans="1:3" ht="15.75" thickBot="1" x14ac:dyDescent="0.3">
      <c r="A50" s="4" t="s">
        <v>50</v>
      </c>
      <c r="B50" s="20"/>
      <c r="C50" s="21"/>
    </row>
    <row r="51" spans="1:3" ht="15.75" thickBot="1" x14ac:dyDescent="0.3">
      <c r="A51" s="2" t="s">
        <v>51</v>
      </c>
      <c r="B51" s="16">
        <f>SUM(B52:B60)</f>
        <v>18000000</v>
      </c>
      <c r="C51" s="17"/>
    </row>
    <row r="52" spans="1:3" x14ac:dyDescent="0.25">
      <c r="A52" s="4" t="s">
        <v>52</v>
      </c>
      <c r="B52" s="20">
        <v>0</v>
      </c>
      <c r="C52" s="21"/>
    </row>
    <row r="53" spans="1:3" x14ac:dyDescent="0.25">
      <c r="A53" s="4" t="s">
        <v>53</v>
      </c>
      <c r="B53" s="20"/>
      <c r="C53" s="21"/>
    </row>
    <row r="54" spans="1:3" x14ac:dyDescent="0.25">
      <c r="A54" s="4" t="s">
        <v>54</v>
      </c>
      <c r="B54" s="20"/>
      <c r="C54" s="21"/>
    </row>
    <row r="55" spans="1:3" x14ac:dyDescent="0.25">
      <c r="A55" s="4" t="s">
        <v>55</v>
      </c>
      <c r="B55" s="20">
        <v>18000000</v>
      </c>
      <c r="C55" s="21"/>
    </row>
    <row r="56" spans="1:3" x14ac:dyDescent="0.25">
      <c r="A56" s="4" t="s">
        <v>56</v>
      </c>
      <c r="B56" s="20"/>
      <c r="C56" s="21"/>
    </row>
    <row r="57" spans="1:3" x14ac:dyDescent="0.25">
      <c r="A57" s="4" t="s">
        <v>57</v>
      </c>
      <c r="B57" s="20"/>
      <c r="C57" s="21"/>
    </row>
    <row r="58" spans="1:3" x14ac:dyDescent="0.25">
      <c r="A58" s="4" t="s">
        <v>58</v>
      </c>
      <c r="B58" s="20"/>
      <c r="C58" s="21"/>
    </row>
    <row r="59" spans="1:3" x14ac:dyDescent="0.25">
      <c r="A59" s="4" t="s">
        <v>59</v>
      </c>
      <c r="B59" s="20">
        <v>0</v>
      </c>
      <c r="C59" s="21"/>
    </row>
    <row r="60" spans="1:3" ht="15.75" thickBot="1" x14ac:dyDescent="0.3">
      <c r="A60" s="4" t="s">
        <v>60</v>
      </c>
      <c r="B60" s="20"/>
      <c r="C60" s="21"/>
    </row>
    <row r="61" spans="1:3" ht="15.75" thickBot="1" x14ac:dyDescent="0.3">
      <c r="A61" s="2" t="s">
        <v>61</v>
      </c>
      <c r="B61" s="16">
        <f>+B62</f>
        <v>0</v>
      </c>
      <c r="C61" s="17"/>
    </row>
    <row r="62" spans="1:3" x14ac:dyDescent="0.25">
      <c r="A62" s="4" t="s">
        <v>62</v>
      </c>
      <c r="B62" s="20">
        <v>0</v>
      </c>
      <c r="C62" s="21"/>
    </row>
    <row r="63" spans="1:3" x14ac:dyDescent="0.25">
      <c r="A63" s="4" t="s">
        <v>63</v>
      </c>
      <c r="B63" s="20"/>
      <c r="C63" s="21"/>
    </row>
    <row r="64" spans="1:3" x14ac:dyDescent="0.25">
      <c r="A64" s="4" t="s">
        <v>64</v>
      </c>
      <c r="B64" s="20"/>
      <c r="C64" s="21"/>
    </row>
    <row r="65" spans="1:3" ht="15.75" thickBot="1" x14ac:dyDescent="0.3">
      <c r="A65" s="4" t="s">
        <v>65</v>
      </c>
      <c r="B65" s="20"/>
      <c r="C65" s="21"/>
    </row>
    <row r="66" spans="1:3" ht="15.75" thickBot="1" x14ac:dyDescent="0.3">
      <c r="A66" s="2" t="s">
        <v>66</v>
      </c>
      <c r="B66" s="16"/>
      <c r="C66" s="17"/>
    </row>
    <row r="67" spans="1:3" x14ac:dyDescent="0.25">
      <c r="A67" s="4" t="s">
        <v>67</v>
      </c>
      <c r="B67" s="20"/>
      <c r="C67" s="21"/>
    </row>
    <row r="68" spans="1:3" ht="15.75" thickBot="1" x14ac:dyDescent="0.3">
      <c r="A68" s="4" t="s">
        <v>68</v>
      </c>
      <c r="B68" s="20"/>
      <c r="C68" s="21"/>
    </row>
    <row r="69" spans="1:3" ht="15.75" thickBot="1" x14ac:dyDescent="0.3">
      <c r="A69" s="2" t="s">
        <v>69</v>
      </c>
      <c r="B69" s="16"/>
      <c r="C69" s="17"/>
    </row>
    <row r="70" spans="1:3" x14ac:dyDescent="0.25">
      <c r="A70" s="4" t="s">
        <v>70</v>
      </c>
      <c r="B70" s="20"/>
      <c r="C70" s="21"/>
    </row>
    <row r="71" spans="1:3" x14ac:dyDescent="0.25">
      <c r="A71" s="4" t="s">
        <v>71</v>
      </c>
      <c r="B71" s="20"/>
      <c r="C71" s="21"/>
    </row>
    <row r="72" spans="1:3" ht="15.75" thickBot="1" x14ac:dyDescent="0.3">
      <c r="A72" s="4" t="s">
        <v>72</v>
      </c>
      <c r="B72" s="20"/>
      <c r="C72" s="21"/>
    </row>
    <row r="73" spans="1:3" ht="15.75" thickBot="1" x14ac:dyDescent="0.3">
      <c r="A73" s="6" t="s">
        <v>73</v>
      </c>
      <c r="B73" s="16"/>
      <c r="C73" s="17"/>
    </row>
    <row r="74" spans="1:3" x14ac:dyDescent="0.25">
      <c r="A74" s="3"/>
      <c r="B74" s="20"/>
      <c r="C74" s="21"/>
    </row>
    <row r="75" spans="1:3" ht="15.75" thickBot="1" x14ac:dyDescent="0.3">
      <c r="A75" s="1" t="s">
        <v>74</v>
      </c>
      <c r="B75" s="22"/>
      <c r="C75" s="21"/>
    </row>
    <row r="76" spans="1:3" ht="15.75" thickBot="1" x14ac:dyDescent="0.3">
      <c r="A76" s="2" t="s">
        <v>75</v>
      </c>
      <c r="B76" s="16"/>
      <c r="C76" s="17"/>
    </row>
    <row r="77" spans="1:3" x14ac:dyDescent="0.25">
      <c r="A77" s="4" t="s">
        <v>76</v>
      </c>
      <c r="B77" s="20"/>
      <c r="C77" s="21"/>
    </row>
    <row r="78" spans="1:3" ht="15.75" thickBot="1" x14ac:dyDescent="0.3">
      <c r="A78" s="4" t="s">
        <v>77</v>
      </c>
      <c r="B78" s="20"/>
      <c r="C78" s="21"/>
    </row>
    <row r="79" spans="1:3" ht="15.75" thickBot="1" x14ac:dyDescent="0.3">
      <c r="A79" s="2" t="s">
        <v>78</v>
      </c>
      <c r="B79" s="16"/>
      <c r="C79" s="17"/>
    </row>
    <row r="80" spans="1:3" x14ac:dyDescent="0.25">
      <c r="A80" s="4" t="s">
        <v>79</v>
      </c>
      <c r="B80" s="20"/>
      <c r="C80" s="21"/>
    </row>
    <row r="81" spans="1:3" ht="15.75" thickBot="1" x14ac:dyDescent="0.3">
      <c r="A81" s="4" t="s">
        <v>80</v>
      </c>
      <c r="B81" s="20"/>
      <c r="C81" s="21"/>
    </row>
    <row r="82" spans="1:3" ht="15.75" thickBot="1" x14ac:dyDescent="0.3">
      <c r="A82" s="2" t="s">
        <v>81</v>
      </c>
      <c r="B82" s="16"/>
      <c r="C82" s="17"/>
    </row>
    <row r="83" spans="1:3" ht="15.75" thickBot="1" x14ac:dyDescent="0.3">
      <c r="A83" s="4" t="s">
        <v>82</v>
      </c>
      <c r="B83" s="20"/>
      <c r="C83" s="21"/>
    </row>
    <row r="84" spans="1:3" ht="15.75" thickBot="1" x14ac:dyDescent="0.3">
      <c r="A84" s="6" t="s">
        <v>83</v>
      </c>
      <c r="B84" s="16"/>
      <c r="C84" s="17"/>
    </row>
    <row r="85" spans="1:3" x14ac:dyDescent="0.25">
      <c r="B85" s="25"/>
      <c r="C85" s="25"/>
    </row>
    <row r="86" spans="1:3" ht="16.5" thickBot="1" x14ac:dyDescent="0.3">
      <c r="A86" s="7" t="s">
        <v>84</v>
      </c>
      <c r="B86" s="26"/>
      <c r="C86" s="27"/>
    </row>
    <row r="87" spans="1:3" ht="15.75" thickTop="1" x14ac:dyDescent="0.25">
      <c r="A87" t="s">
        <v>85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7"/>
  <sheetViews>
    <sheetView showGridLines="0" tabSelected="1" topLeftCell="A76" zoomScaleNormal="100" workbookViewId="0">
      <selection activeCell="A106" sqref="A106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9.140625" customWidth="1"/>
    <col min="4" max="4" width="20.28515625" customWidth="1"/>
    <col min="5" max="5" width="13.42578125" customWidth="1"/>
    <col min="6" max="6" width="13.7109375" customWidth="1"/>
    <col min="7" max="10" width="13.5703125" customWidth="1"/>
    <col min="11" max="11" width="15.42578125" customWidth="1"/>
    <col min="12" max="12" width="13.5703125" customWidth="1"/>
    <col min="13" max="13" width="15.7109375" customWidth="1"/>
    <col min="14" max="14" width="13.5703125" customWidth="1"/>
    <col min="15" max="15" width="14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x14ac:dyDescent="0.25">
      <c r="A1" t="s">
        <v>86</v>
      </c>
    </row>
    <row r="7" spans="1:28" ht="18.75" x14ac:dyDescent="0.3">
      <c r="A7" s="102" t="s">
        <v>0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Q7" s="5"/>
    </row>
    <row r="8" spans="1:28" ht="18.75" x14ac:dyDescent="0.25">
      <c r="A8" s="102" t="s">
        <v>87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Q8" s="9"/>
    </row>
    <row r="9" spans="1:28" ht="18.75" x14ac:dyDescent="0.25">
      <c r="A9" s="102" t="s">
        <v>88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Q9" s="9"/>
    </row>
    <row r="10" spans="1:28" ht="15.75" x14ac:dyDescent="0.25">
      <c r="A10" s="104" t="s">
        <v>89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Q10" s="9"/>
    </row>
    <row r="11" spans="1:28" x14ac:dyDescent="0.25">
      <c r="A11" s="103" t="s">
        <v>4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Q11" s="9"/>
    </row>
    <row r="12" spans="1:28" x14ac:dyDescent="0.25">
      <c r="A12" s="50"/>
      <c r="B12" s="50"/>
      <c r="C12" s="50"/>
      <c r="D12" s="50"/>
      <c r="E12" s="105" t="s">
        <v>107</v>
      </c>
      <c r="F12" s="106"/>
      <c r="G12" s="106"/>
      <c r="H12" s="106"/>
      <c r="I12" s="106"/>
      <c r="J12" s="106"/>
      <c r="K12" s="106"/>
      <c r="L12" s="106"/>
      <c r="M12" s="106"/>
      <c r="N12" s="107"/>
      <c r="O12" s="50"/>
      <c r="Q12" s="9"/>
    </row>
    <row r="13" spans="1:28" ht="31.5" x14ac:dyDescent="0.25">
      <c r="A13" s="55" t="s">
        <v>5</v>
      </c>
      <c r="B13" s="56" t="s">
        <v>90</v>
      </c>
      <c r="C13" s="13" t="s">
        <v>109</v>
      </c>
      <c r="D13" s="13" t="s">
        <v>110</v>
      </c>
      <c r="E13" s="13" t="s">
        <v>91</v>
      </c>
      <c r="F13" s="13" t="s">
        <v>92</v>
      </c>
      <c r="G13" s="13" t="s">
        <v>93</v>
      </c>
      <c r="H13" s="13" t="s">
        <v>94</v>
      </c>
      <c r="I13" s="13" t="s">
        <v>95</v>
      </c>
      <c r="J13" s="13" t="s">
        <v>103</v>
      </c>
      <c r="K13" s="13" t="s">
        <v>105</v>
      </c>
      <c r="L13" s="13" t="s">
        <v>106</v>
      </c>
      <c r="M13" s="13" t="s">
        <v>108</v>
      </c>
      <c r="N13" s="13" t="s">
        <v>111</v>
      </c>
      <c r="O13" s="13" t="s">
        <v>96</v>
      </c>
      <c r="AA13" s="12"/>
      <c r="AB13" s="12"/>
    </row>
    <row r="14" spans="1:28" ht="15.75" x14ac:dyDescent="0.25">
      <c r="A14" s="57"/>
      <c r="B14" s="58"/>
      <c r="C14" s="101"/>
      <c r="D14" s="101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28" x14ac:dyDescent="0.25">
      <c r="A15" s="59" t="s">
        <v>8</v>
      </c>
      <c r="B15" s="60"/>
      <c r="C15" s="28"/>
      <c r="D15" s="7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S15" s="11"/>
    </row>
    <row r="16" spans="1:28" x14ac:dyDescent="0.25">
      <c r="A16" s="61" t="s">
        <v>104</v>
      </c>
      <c r="B16" s="62"/>
      <c r="C16" s="51">
        <f>SUM(C17:C21)</f>
        <v>152450612</v>
      </c>
      <c r="D16" s="51">
        <f>SUM(D17:D21)</f>
        <v>160373212</v>
      </c>
      <c r="E16" s="51">
        <f t="shared" ref="E16:O16" si="0">SUM(E17:E21)</f>
        <v>9574878.6999999993</v>
      </c>
      <c r="F16" s="51">
        <f t="shared" si="0"/>
        <v>9784250.25</v>
      </c>
      <c r="G16" s="51">
        <f t="shared" si="0"/>
        <v>10436699.51</v>
      </c>
      <c r="H16" s="51">
        <f t="shared" si="0"/>
        <v>9962756.3399999999</v>
      </c>
      <c r="I16" s="51">
        <f t="shared" si="0"/>
        <v>11123594.200000001</v>
      </c>
      <c r="J16" s="51">
        <f t="shared" si="0"/>
        <v>10348322.58</v>
      </c>
      <c r="K16" s="51">
        <f t="shared" si="0"/>
        <v>11870132.109999999</v>
      </c>
      <c r="L16" s="51">
        <f t="shared" si="0"/>
        <v>12326108.32</v>
      </c>
      <c r="M16" s="51">
        <f t="shared" si="0"/>
        <v>11016320</v>
      </c>
      <c r="N16" s="51">
        <f t="shared" si="0"/>
        <v>11690634.74</v>
      </c>
      <c r="O16" s="51">
        <f t="shared" si="0"/>
        <v>108133696.75</v>
      </c>
      <c r="S16" s="11"/>
    </row>
    <row r="17" spans="1:15" x14ac:dyDescent="0.25">
      <c r="A17" s="63" t="s">
        <v>10</v>
      </c>
      <c r="B17" s="62"/>
      <c r="C17" s="52">
        <v>114705800</v>
      </c>
      <c r="D17" s="77">
        <v>124367311</v>
      </c>
      <c r="E17" s="30">
        <v>8238950</v>
      </c>
      <c r="F17" s="35">
        <v>8424350</v>
      </c>
      <c r="G17" s="35">
        <v>9083780.6500000004</v>
      </c>
      <c r="H17" s="35">
        <v>8587666.6699999999</v>
      </c>
      <c r="I17" s="43">
        <v>9809390.4000000004</v>
      </c>
      <c r="J17" s="47">
        <v>9018864.7699999996</v>
      </c>
      <c r="K17" s="47">
        <v>8570333.3300000001</v>
      </c>
      <c r="L17" s="47">
        <v>8450988.9100000001</v>
      </c>
      <c r="M17" s="47">
        <v>9448392.3000000007</v>
      </c>
      <c r="N17" s="47">
        <v>10155545.92</v>
      </c>
      <c r="O17" s="29">
        <f>SUM(E17:N17)</f>
        <v>89788262.949999988</v>
      </c>
    </row>
    <row r="18" spans="1:15" x14ac:dyDescent="0.25">
      <c r="A18" s="63" t="s">
        <v>11</v>
      </c>
      <c r="B18" s="64"/>
      <c r="C18" s="52">
        <v>20900000</v>
      </c>
      <c r="D18" s="77">
        <v>19161089</v>
      </c>
      <c r="E18" s="31">
        <v>120000</v>
      </c>
      <c r="F18" s="31">
        <v>120000</v>
      </c>
      <c r="G18" s="31">
        <v>120000</v>
      </c>
      <c r="H18" s="31">
        <v>120000</v>
      </c>
      <c r="I18" s="31">
        <v>120000</v>
      </c>
      <c r="J18" s="44">
        <v>120000</v>
      </c>
      <c r="K18" s="44">
        <v>2075000</v>
      </c>
      <c r="L18" s="44">
        <v>2660472.15</v>
      </c>
      <c r="M18" s="44">
        <v>177000</v>
      </c>
      <c r="N18" s="44">
        <v>132000</v>
      </c>
      <c r="O18" s="29">
        <f>SUM(E18:N18)</f>
        <v>5764472.1500000004</v>
      </c>
    </row>
    <row r="19" spans="1:15" ht="18.75" customHeight="1" x14ac:dyDescent="0.25">
      <c r="A19" s="65" t="s">
        <v>12</v>
      </c>
      <c r="B19" s="64"/>
      <c r="C19" s="52">
        <v>0</v>
      </c>
      <c r="D19" s="77"/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/>
      <c r="N19" s="31"/>
      <c r="O19" s="31">
        <v>0</v>
      </c>
    </row>
    <row r="20" spans="1:15" s="49" customFormat="1" ht="18" customHeight="1" x14ac:dyDescent="0.25">
      <c r="A20" s="66" t="s">
        <v>13</v>
      </c>
      <c r="B20" s="67"/>
      <c r="C20" s="53">
        <v>25000</v>
      </c>
      <c r="D20" s="78">
        <v>25000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/>
      <c r="N20" s="31"/>
      <c r="O20" s="31">
        <v>0</v>
      </c>
    </row>
    <row r="21" spans="1:15" s="48" customFormat="1" x14ac:dyDescent="0.25">
      <c r="A21" s="68" t="s">
        <v>14</v>
      </c>
      <c r="B21" s="69"/>
      <c r="C21" s="54">
        <v>16819812</v>
      </c>
      <c r="D21" s="54">
        <v>16819812</v>
      </c>
      <c r="E21" s="36">
        <v>1215928.7</v>
      </c>
      <c r="F21" s="36">
        <v>1239900.25</v>
      </c>
      <c r="G21" s="36">
        <v>1232918.8600000001</v>
      </c>
      <c r="H21" s="36">
        <v>1255089.67</v>
      </c>
      <c r="I21" s="43">
        <v>1194203.8</v>
      </c>
      <c r="J21" s="43">
        <v>1209457.81</v>
      </c>
      <c r="K21" s="43">
        <v>1224798.78</v>
      </c>
      <c r="L21" s="43">
        <v>1214647.26</v>
      </c>
      <c r="M21" s="43">
        <v>1390927.7</v>
      </c>
      <c r="N21" s="43">
        <v>1403088.82</v>
      </c>
      <c r="O21" s="35">
        <f t="shared" ref="O21:O39" si="1">SUM(E21:N21)</f>
        <v>12580961.649999999</v>
      </c>
    </row>
    <row r="22" spans="1:15" x14ac:dyDescent="0.25">
      <c r="A22" s="61" t="s">
        <v>15</v>
      </c>
      <c r="B22" s="64"/>
      <c r="C22" s="33">
        <f>SUM(C23:C31)</f>
        <v>31561253</v>
      </c>
      <c r="D22" s="33">
        <f>SUM(D23:D31)</f>
        <v>30752329</v>
      </c>
      <c r="E22" s="33">
        <f>SUM(E23:E31)</f>
        <v>514098.80000000005</v>
      </c>
      <c r="F22" s="33">
        <f t="shared" ref="F22:J22" si="2">SUM(F23:F31)</f>
        <v>528027.66</v>
      </c>
      <c r="G22" s="33">
        <f t="shared" si="2"/>
        <v>1157874.0999999999</v>
      </c>
      <c r="H22" s="33">
        <f t="shared" si="2"/>
        <v>957324.52</v>
      </c>
      <c r="I22" s="28">
        <f>SUM(I23:I31)</f>
        <v>857490.12999999989</v>
      </c>
      <c r="J22" s="33">
        <f t="shared" si="2"/>
        <v>1672411.56</v>
      </c>
      <c r="K22" s="28">
        <f>SUM(K23:K31)</f>
        <v>979617.34</v>
      </c>
      <c r="L22" s="28">
        <f>SUM(L23:L31)</f>
        <v>1169452.3399999999</v>
      </c>
      <c r="M22" s="28">
        <f>SUM(M23:M31)</f>
        <v>2152662.75</v>
      </c>
      <c r="N22" s="28">
        <f>SUM(N23:N31)</f>
        <v>1788834.5</v>
      </c>
      <c r="O22" s="38">
        <f t="shared" si="1"/>
        <v>11777793.699999999</v>
      </c>
    </row>
    <row r="23" spans="1:15" x14ac:dyDescent="0.25">
      <c r="A23" s="63" t="s">
        <v>16</v>
      </c>
      <c r="B23" s="64"/>
      <c r="C23" s="52">
        <v>6963000</v>
      </c>
      <c r="D23" s="52">
        <v>6963000</v>
      </c>
      <c r="E23" s="31">
        <v>365927.57</v>
      </c>
      <c r="F23" s="36">
        <v>350079.45</v>
      </c>
      <c r="G23" s="36">
        <v>371927.38</v>
      </c>
      <c r="H23" s="36">
        <v>381919.19</v>
      </c>
      <c r="I23" s="43">
        <v>392817.38</v>
      </c>
      <c r="J23" s="43">
        <v>395125.96</v>
      </c>
      <c r="K23" s="43">
        <v>366737.85</v>
      </c>
      <c r="L23" s="43">
        <v>435389.94</v>
      </c>
      <c r="M23" s="43">
        <v>422755.56</v>
      </c>
      <c r="N23" s="43">
        <v>423460.57</v>
      </c>
      <c r="O23" s="29">
        <f t="shared" si="1"/>
        <v>3906140.8499999996</v>
      </c>
    </row>
    <row r="24" spans="1:15" x14ac:dyDescent="0.25">
      <c r="A24" s="65" t="s">
        <v>17</v>
      </c>
      <c r="B24" s="64"/>
      <c r="C24" s="52">
        <v>2947435</v>
      </c>
      <c r="D24" s="77">
        <v>2934985</v>
      </c>
      <c r="E24" s="31">
        <v>0</v>
      </c>
      <c r="F24" s="36">
        <v>0</v>
      </c>
      <c r="G24" s="36">
        <v>0</v>
      </c>
      <c r="H24" s="36">
        <v>280027.78000000003</v>
      </c>
      <c r="I24" s="43">
        <v>79849.34</v>
      </c>
      <c r="J24" s="43">
        <v>12666.67</v>
      </c>
      <c r="K24" s="43">
        <v>12666.67</v>
      </c>
      <c r="L24" s="43">
        <v>47402.92</v>
      </c>
      <c r="M24" s="43">
        <v>592571.44999999995</v>
      </c>
      <c r="N24" s="43">
        <v>340918.28</v>
      </c>
      <c r="O24" s="35">
        <f t="shared" si="1"/>
        <v>1366103.1099999999</v>
      </c>
    </row>
    <row r="25" spans="1:15" x14ac:dyDescent="0.25">
      <c r="A25" s="63" t="s">
        <v>18</v>
      </c>
      <c r="B25" s="64"/>
      <c r="C25" s="52">
        <v>2586092</v>
      </c>
      <c r="D25" s="77">
        <v>2623617</v>
      </c>
      <c r="E25" s="31">
        <v>0</v>
      </c>
      <c r="F25" s="36">
        <v>0</v>
      </c>
      <c r="G25" s="36">
        <v>8300</v>
      </c>
      <c r="H25" s="36">
        <v>0</v>
      </c>
      <c r="I25" s="36">
        <v>0</v>
      </c>
      <c r="J25" s="36">
        <v>0</v>
      </c>
      <c r="K25" s="36">
        <v>232222.5</v>
      </c>
      <c r="L25" s="36">
        <v>64743.33</v>
      </c>
      <c r="M25" s="36">
        <v>86422.5</v>
      </c>
      <c r="N25" s="36">
        <v>57752.5</v>
      </c>
      <c r="O25" s="29">
        <f t="shared" si="1"/>
        <v>449440.83</v>
      </c>
    </row>
    <row r="26" spans="1:15" ht="18" customHeight="1" x14ac:dyDescent="0.25">
      <c r="A26" s="63" t="s">
        <v>19</v>
      </c>
      <c r="B26" s="64"/>
      <c r="C26" s="52">
        <v>4382201</v>
      </c>
      <c r="D26" s="77">
        <v>1021726</v>
      </c>
      <c r="E26" s="31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127221.7</v>
      </c>
      <c r="N26" s="36">
        <v>-126721.7</v>
      </c>
      <c r="O26" s="29">
        <f t="shared" si="1"/>
        <v>500</v>
      </c>
    </row>
    <row r="27" spans="1:15" x14ac:dyDescent="0.25">
      <c r="A27" s="63" t="s">
        <v>20</v>
      </c>
      <c r="B27" s="64"/>
      <c r="C27" s="52">
        <v>1044998</v>
      </c>
      <c r="D27" s="77">
        <v>4678021</v>
      </c>
      <c r="E27" s="31">
        <v>148171.23000000001</v>
      </c>
      <c r="F27" s="36">
        <v>177948.21</v>
      </c>
      <c r="G27" s="36">
        <v>397857.82</v>
      </c>
      <c r="H27" s="36">
        <v>175204.71</v>
      </c>
      <c r="I27" s="43">
        <v>186226.1</v>
      </c>
      <c r="J27" s="43">
        <v>492424.1</v>
      </c>
      <c r="K27" s="43">
        <v>172492.44</v>
      </c>
      <c r="L27" s="43">
        <v>176990.64</v>
      </c>
      <c r="M27" s="43">
        <v>546876.51</v>
      </c>
      <c r="N27" s="43">
        <v>193094.22</v>
      </c>
      <c r="O27" s="29">
        <f t="shared" si="1"/>
        <v>2667285.98</v>
      </c>
    </row>
    <row r="28" spans="1:15" x14ac:dyDescent="0.25">
      <c r="A28" s="63" t="s">
        <v>21</v>
      </c>
      <c r="B28" s="64"/>
      <c r="C28" s="52">
        <v>3060000</v>
      </c>
      <c r="D28" s="77">
        <v>2530000</v>
      </c>
      <c r="E28" s="31">
        <v>0</v>
      </c>
      <c r="F28" s="36">
        <v>0</v>
      </c>
      <c r="G28" s="31">
        <v>0</v>
      </c>
      <c r="H28" s="31">
        <v>0</v>
      </c>
      <c r="I28" s="31">
        <v>0</v>
      </c>
      <c r="J28" s="44">
        <v>280882.56</v>
      </c>
      <c r="K28" s="44"/>
      <c r="L28" s="44">
        <v>36887</v>
      </c>
      <c r="M28" s="44">
        <v>0</v>
      </c>
      <c r="N28" s="44">
        <v>36149</v>
      </c>
      <c r="O28" s="29">
        <f t="shared" si="1"/>
        <v>353918.56</v>
      </c>
    </row>
    <row r="29" spans="1:15" ht="45" x14ac:dyDescent="0.25">
      <c r="A29" s="63" t="s">
        <v>22</v>
      </c>
      <c r="B29" s="64"/>
      <c r="C29" s="52">
        <v>2750000</v>
      </c>
      <c r="D29" s="77">
        <v>2713475</v>
      </c>
      <c r="E29" s="31">
        <v>0</v>
      </c>
      <c r="F29" s="36">
        <v>0</v>
      </c>
      <c r="G29" s="36">
        <v>45000</v>
      </c>
      <c r="H29" s="36">
        <v>57212.54</v>
      </c>
      <c r="I29" s="43">
        <v>44250</v>
      </c>
      <c r="J29" s="43">
        <v>227307.47</v>
      </c>
      <c r="K29" s="43">
        <v>45000</v>
      </c>
      <c r="L29" s="43">
        <v>129881.82</v>
      </c>
      <c r="M29" s="43">
        <v>234775.93</v>
      </c>
      <c r="N29" s="43">
        <v>49150</v>
      </c>
      <c r="O29" s="35">
        <f t="shared" si="1"/>
        <v>832577.76</v>
      </c>
    </row>
    <row r="30" spans="1:15" ht="30" x14ac:dyDescent="0.25">
      <c r="A30" s="63" t="s">
        <v>23</v>
      </c>
      <c r="B30" s="64"/>
      <c r="C30" s="52">
        <v>3809560</v>
      </c>
      <c r="D30" s="77">
        <v>3269538</v>
      </c>
      <c r="E30" s="31">
        <v>0</v>
      </c>
      <c r="F30" s="36">
        <v>0</v>
      </c>
      <c r="G30" s="36">
        <v>128940</v>
      </c>
      <c r="H30" s="36">
        <v>-51600</v>
      </c>
      <c r="I30" s="43">
        <v>74414.11</v>
      </c>
      <c r="J30" s="43">
        <v>126844</v>
      </c>
      <c r="K30" s="43">
        <v>36344.239999999998</v>
      </c>
      <c r="L30" s="43">
        <v>191568.98</v>
      </c>
      <c r="M30" s="43">
        <v>61392</v>
      </c>
      <c r="N30" s="43">
        <v>815031.63</v>
      </c>
      <c r="O30" s="35">
        <f t="shared" si="1"/>
        <v>1382934.96</v>
      </c>
    </row>
    <row r="31" spans="1:15" x14ac:dyDescent="0.25">
      <c r="A31" s="65" t="s">
        <v>24</v>
      </c>
      <c r="B31" s="64"/>
      <c r="C31" s="52">
        <v>4017967</v>
      </c>
      <c r="D31" s="52">
        <v>4017967</v>
      </c>
      <c r="E31" s="31">
        <v>0</v>
      </c>
      <c r="F31" s="36">
        <v>0</v>
      </c>
      <c r="G31" s="36">
        <v>205848.9</v>
      </c>
      <c r="H31" s="36">
        <v>114560.3</v>
      </c>
      <c r="I31" s="43">
        <v>79933.2</v>
      </c>
      <c r="J31" s="43">
        <v>137160.79999999999</v>
      </c>
      <c r="K31" s="43">
        <v>114153.64</v>
      </c>
      <c r="L31" s="43">
        <v>86587.71</v>
      </c>
      <c r="M31" s="43">
        <v>80647.100000000006</v>
      </c>
      <c r="N31" s="43">
        <v>0</v>
      </c>
      <c r="O31" s="35">
        <f t="shared" si="1"/>
        <v>818891.64999999991</v>
      </c>
    </row>
    <row r="32" spans="1:15" x14ac:dyDescent="0.25">
      <c r="A32" s="61" t="s">
        <v>25</v>
      </c>
      <c r="B32" s="64"/>
      <c r="C32" s="33">
        <f>SUM(C33:C41)</f>
        <v>16178400</v>
      </c>
      <c r="D32" s="33">
        <f>SUM(D33:D41)</f>
        <v>60964724</v>
      </c>
      <c r="E32" s="33">
        <f>SUM(E33:E41)</f>
        <v>0</v>
      </c>
      <c r="F32" s="33">
        <f t="shared" ref="F32:N32" si="3">SUM(F33:F41)</f>
        <v>0</v>
      </c>
      <c r="G32" s="33">
        <f t="shared" si="3"/>
        <v>70328</v>
      </c>
      <c r="H32" s="33">
        <f t="shared" si="3"/>
        <v>139520.85</v>
      </c>
      <c r="I32" s="33">
        <f t="shared" si="3"/>
        <v>583264.77</v>
      </c>
      <c r="J32" s="33">
        <f t="shared" si="3"/>
        <v>3254381.38</v>
      </c>
      <c r="K32" s="33">
        <f t="shared" si="3"/>
        <v>112617.06999999999</v>
      </c>
      <c r="L32" s="33">
        <f t="shared" si="3"/>
        <v>352706.3</v>
      </c>
      <c r="M32" s="33">
        <f t="shared" si="3"/>
        <v>320752.28999999998</v>
      </c>
      <c r="N32" s="33">
        <f t="shared" si="3"/>
        <v>300615.88999999996</v>
      </c>
      <c r="O32" s="39">
        <f t="shared" si="1"/>
        <v>5134186.55</v>
      </c>
    </row>
    <row r="33" spans="1:15" x14ac:dyDescent="0.25">
      <c r="A33" s="65" t="s">
        <v>26</v>
      </c>
      <c r="B33" s="64"/>
      <c r="C33" s="52">
        <v>995800</v>
      </c>
      <c r="D33" s="52">
        <v>995800</v>
      </c>
      <c r="E33" s="31">
        <v>0</v>
      </c>
      <c r="F33" s="36">
        <v>0</v>
      </c>
      <c r="G33" s="36">
        <v>11800</v>
      </c>
      <c r="H33" s="36">
        <v>64139.5</v>
      </c>
      <c r="I33" s="43">
        <v>20666.97</v>
      </c>
      <c r="J33" s="43">
        <v>17232.72</v>
      </c>
      <c r="K33" s="43">
        <v>4633.8599999999997</v>
      </c>
      <c r="L33" s="43">
        <v>7345.5</v>
      </c>
      <c r="M33" s="43">
        <v>275882</v>
      </c>
      <c r="N33" s="43"/>
      <c r="O33" s="35">
        <f t="shared" si="1"/>
        <v>401700.55</v>
      </c>
    </row>
    <row r="34" spans="1:15" x14ac:dyDescent="0.25">
      <c r="A34" s="63" t="s">
        <v>27</v>
      </c>
      <c r="B34" s="64"/>
      <c r="C34" s="52">
        <v>1200000</v>
      </c>
      <c r="D34" s="52">
        <v>1200000</v>
      </c>
      <c r="E34" s="31">
        <v>0</v>
      </c>
      <c r="F34" s="36">
        <v>0</v>
      </c>
      <c r="G34" s="36">
        <v>0</v>
      </c>
      <c r="H34" s="36">
        <v>0</v>
      </c>
      <c r="I34" s="36">
        <v>0</v>
      </c>
      <c r="J34" s="43">
        <v>61371.8</v>
      </c>
      <c r="K34" s="36">
        <v>0</v>
      </c>
      <c r="L34" s="36">
        <v>0</v>
      </c>
      <c r="M34" s="36"/>
      <c r="N34" s="36">
        <v>55578</v>
      </c>
      <c r="O34" s="29">
        <f t="shared" si="1"/>
        <v>116949.8</v>
      </c>
    </row>
    <row r="35" spans="1:15" x14ac:dyDescent="0.25">
      <c r="A35" s="65" t="s">
        <v>28</v>
      </c>
      <c r="B35" s="64"/>
      <c r="C35" s="52">
        <v>865000</v>
      </c>
      <c r="D35" s="52">
        <v>865000</v>
      </c>
      <c r="E35" s="31">
        <v>0</v>
      </c>
      <c r="F35" s="36">
        <v>0</v>
      </c>
      <c r="G35" s="36">
        <v>0</v>
      </c>
      <c r="H35" s="36">
        <v>59000</v>
      </c>
      <c r="I35" s="43">
        <v>171910.64</v>
      </c>
      <c r="J35" s="43">
        <v>66047.55</v>
      </c>
      <c r="K35" s="43">
        <v>929.84</v>
      </c>
      <c r="L35" s="43">
        <v>0</v>
      </c>
      <c r="M35" s="43"/>
      <c r="N35" s="43">
        <v>98034.4</v>
      </c>
      <c r="O35" s="35">
        <f t="shared" si="1"/>
        <v>395922.43000000005</v>
      </c>
    </row>
    <row r="36" spans="1:15" x14ac:dyDescent="0.25">
      <c r="A36" s="63" t="s">
        <v>29</v>
      </c>
      <c r="B36" s="64"/>
      <c r="C36" s="52">
        <v>100000</v>
      </c>
      <c r="D36" s="52">
        <v>100000</v>
      </c>
      <c r="E36" s="31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/>
      <c r="N36" s="36">
        <v>12803.14</v>
      </c>
      <c r="O36" s="29">
        <f t="shared" si="1"/>
        <v>12803.14</v>
      </c>
    </row>
    <row r="37" spans="1:15" x14ac:dyDescent="0.25">
      <c r="A37" s="65" t="s">
        <v>30</v>
      </c>
      <c r="B37" s="64"/>
      <c r="C37" s="52">
        <v>571240</v>
      </c>
      <c r="D37" s="77">
        <v>572714</v>
      </c>
      <c r="E37" s="31">
        <v>0</v>
      </c>
      <c r="F37" s="36">
        <v>0</v>
      </c>
      <c r="G37" s="36">
        <v>58528</v>
      </c>
      <c r="H37" s="36">
        <v>12744</v>
      </c>
      <c r="I37" s="36">
        <v>0</v>
      </c>
      <c r="J37" s="36">
        <v>0</v>
      </c>
      <c r="K37" s="36">
        <v>0</v>
      </c>
      <c r="L37" s="36">
        <v>0</v>
      </c>
      <c r="M37" s="36"/>
      <c r="N37" s="36">
        <v>74972</v>
      </c>
      <c r="O37" s="35">
        <f t="shared" si="1"/>
        <v>146244</v>
      </c>
    </row>
    <row r="38" spans="1:15" ht="30" x14ac:dyDescent="0.25">
      <c r="A38" s="79" t="s">
        <v>31</v>
      </c>
      <c r="B38" s="80"/>
      <c r="C38" s="81">
        <v>14160</v>
      </c>
      <c r="D38" s="82">
        <v>200610</v>
      </c>
      <c r="E38" s="83">
        <v>0</v>
      </c>
      <c r="F38" s="84">
        <v>0</v>
      </c>
      <c r="G38" s="84">
        <v>0</v>
      </c>
      <c r="H38" s="84">
        <v>0</v>
      </c>
      <c r="I38" s="84">
        <v>0</v>
      </c>
      <c r="J38" s="85">
        <v>89916</v>
      </c>
      <c r="K38" s="85"/>
      <c r="L38" s="85"/>
      <c r="M38" s="85">
        <v>35046</v>
      </c>
      <c r="N38" s="85">
        <v>3089.5</v>
      </c>
      <c r="O38" s="86">
        <f t="shared" si="1"/>
        <v>128051.5</v>
      </c>
    </row>
    <row r="39" spans="1:15" ht="30" x14ac:dyDescent="0.25">
      <c r="A39" s="87" t="s">
        <v>32</v>
      </c>
      <c r="B39" s="88"/>
      <c r="C39" s="89">
        <v>5150000</v>
      </c>
      <c r="D39" s="90">
        <v>4656000</v>
      </c>
      <c r="E39" s="91">
        <v>0</v>
      </c>
      <c r="F39" s="92">
        <v>0</v>
      </c>
      <c r="G39" s="92">
        <v>0</v>
      </c>
      <c r="H39" s="92">
        <v>0</v>
      </c>
      <c r="I39" s="92">
        <v>0</v>
      </c>
      <c r="J39" s="93">
        <v>2242500</v>
      </c>
      <c r="K39" s="92">
        <v>0</v>
      </c>
      <c r="L39" s="92"/>
      <c r="M39" s="92"/>
      <c r="N39" s="92"/>
      <c r="O39" s="94">
        <f t="shared" si="1"/>
        <v>2242500</v>
      </c>
    </row>
    <row r="40" spans="1:15" ht="45" x14ac:dyDescent="0.25">
      <c r="A40" s="63" t="s">
        <v>33</v>
      </c>
      <c r="B40" s="64"/>
      <c r="C40" s="52"/>
      <c r="D40" s="77"/>
      <c r="E40" s="31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/>
      <c r="M40" s="36"/>
      <c r="N40" s="36"/>
      <c r="O40" s="36">
        <v>0</v>
      </c>
    </row>
    <row r="41" spans="1:15" x14ac:dyDescent="0.25">
      <c r="A41" s="63" t="s">
        <v>34</v>
      </c>
      <c r="B41" s="64"/>
      <c r="C41" s="52">
        <v>7282200</v>
      </c>
      <c r="D41" s="77">
        <v>52374600</v>
      </c>
      <c r="E41" s="31">
        <v>0</v>
      </c>
      <c r="F41" s="36">
        <v>0</v>
      </c>
      <c r="G41" s="36">
        <v>0</v>
      </c>
      <c r="H41" s="36">
        <v>3637.35</v>
      </c>
      <c r="I41" s="43">
        <v>390687.16</v>
      </c>
      <c r="J41" s="43">
        <v>777313.31</v>
      </c>
      <c r="K41" s="43">
        <v>107053.37</v>
      </c>
      <c r="L41" s="43">
        <v>345360.8</v>
      </c>
      <c r="M41" s="43">
        <v>9824.2900000000009</v>
      </c>
      <c r="N41" s="43">
        <v>56138.85</v>
      </c>
      <c r="O41" s="29">
        <f>SUM(E41:N41)</f>
        <v>1690015.1300000001</v>
      </c>
    </row>
    <row r="42" spans="1:15" s="37" customFormat="1" x14ac:dyDescent="0.25">
      <c r="A42" s="61" t="s">
        <v>35</v>
      </c>
      <c r="B42" s="70"/>
      <c r="C42" s="33">
        <f>SUM(C43:C49)</f>
        <v>63000</v>
      </c>
      <c r="D42" s="33">
        <f>SUM(D43:D49)</f>
        <v>363000</v>
      </c>
      <c r="E42" s="33">
        <f>SUM(E43:E49)</f>
        <v>0</v>
      </c>
      <c r="F42" s="33">
        <f t="shared" ref="F42:K42" si="4">SUM(F43:F49)</f>
        <v>0</v>
      </c>
      <c r="G42" s="33">
        <f t="shared" si="4"/>
        <v>0</v>
      </c>
      <c r="H42" s="33">
        <f t="shared" si="4"/>
        <v>0</v>
      </c>
      <c r="I42" s="33">
        <f t="shared" si="4"/>
        <v>350000</v>
      </c>
      <c r="J42" s="33">
        <f>SUM(J43:K49)</f>
        <v>0</v>
      </c>
      <c r="K42" s="33">
        <f t="shared" si="4"/>
        <v>0</v>
      </c>
      <c r="L42" s="33">
        <f t="shared" ref="L42:M42" si="5">SUM(L43:L49)</f>
        <v>0</v>
      </c>
      <c r="M42" s="33">
        <f t="shared" si="5"/>
        <v>0</v>
      </c>
      <c r="N42" s="33"/>
      <c r="O42" s="39">
        <f>SUM(E42:N42)</f>
        <v>350000</v>
      </c>
    </row>
    <row r="43" spans="1:15" ht="30" x14ac:dyDescent="0.25">
      <c r="A43" s="63" t="s">
        <v>36</v>
      </c>
      <c r="B43" s="64"/>
      <c r="C43" s="52">
        <v>63000</v>
      </c>
      <c r="D43" s="77">
        <v>363000</v>
      </c>
      <c r="E43" s="31">
        <v>0</v>
      </c>
      <c r="F43" s="36">
        <v>0</v>
      </c>
      <c r="G43" s="36">
        <v>0</v>
      </c>
      <c r="H43" s="36">
        <v>0</v>
      </c>
      <c r="I43" s="36">
        <v>350000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350000</v>
      </c>
    </row>
    <row r="44" spans="1:15" ht="30" x14ac:dyDescent="0.25">
      <c r="A44" s="63" t="s">
        <v>37</v>
      </c>
      <c r="B44" s="64"/>
      <c r="C44" s="31">
        <v>0</v>
      </c>
      <c r="D44" s="31">
        <v>0</v>
      </c>
      <c r="E44" s="31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</row>
    <row r="45" spans="1:15" ht="30" x14ac:dyDescent="0.25">
      <c r="A45" s="63" t="s">
        <v>38</v>
      </c>
      <c r="B45" s="64"/>
      <c r="C45" s="31">
        <v>0</v>
      </c>
      <c r="D45" s="31">
        <v>0</v>
      </c>
      <c r="E45" s="31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</row>
    <row r="46" spans="1:15" ht="30" x14ac:dyDescent="0.25">
      <c r="A46" s="63" t="s">
        <v>39</v>
      </c>
      <c r="B46" s="64"/>
      <c r="C46" s="31">
        <v>0</v>
      </c>
      <c r="D46" s="31">
        <v>0</v>
      </c>
      <c r="E46" s="31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</row>
    <row r="47" spans="1:15" ht="30" x14ac:dyDescent="0.25">
      <c r="A47" s="63" t="s">
        <v>40</v>
      </c>
      <c r="B47" s="64"/>
      <c r="C47" s="31">
        <v>0</v>
      </c>
      <c r="D47" s="31">
        <v>0</v>
      </c>
      <c r="E47" s="31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</row>
    <row r="48" spans="1:15" ht="30" x14ac:dyDescent="0.25">
      <c r="A48" s="63" t="s">
        <v>41</v>
      </c>
      <c r="B48" s="64"/>
      <c r="C48" s="31">
        <v>0</v>
      </c>
      <c r="D48" s="31">
        <v>0</v>
      </c>
      <c r="E48" s="31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</row>
    <row r="49" spans="1:15" ht="30" x14ac:dyDescent="0.25">
      <c r="A49" s="63" t="s">
        <v>42</v>
      </c>
      <c r="B49" s="64"/>
      <c r="C49" s="31">
        <v>0</v>
      </c>
      <c r="D49" s="31">
        <v>0</v>
      </c>
      <c r="E49" s="31">
        <v>0</v>
      </c>
      <c r="F49" s="36">
        <v>0</v>
      </c>
      <c r="G49" s="36">
        <v>0</v>
      </c>
      <c r="H49" s="36">
        <v>0</v>
      </c>
      <c r="I49" s="45">
        <f t="shared" ref="H49:O50" si="6">SUM(I50:I56)</f>
        <v>0</v>
      </c>
      <c r="J49" s="45">
        <f>SUM(J50:K56)</f>
        <v>0</v>
      </c>
      <c r="K49" s="45">
        <f>SUM(K50:O56)</f>
        <v>0</v>
      </c>
      <c r="L49" s="45">
        <f>SUM(L50:P56)</f>
        <v>0</v>
      </c>
      <c r="M49" s="45">
        <f>SUM(M50:Q56)</f>
        <v>0</v>
      </c>
      <c r="N49" s="45">
        <f>SUM(N50:R56)</f>
        <v>0</v>
      </c>
      <c r="O49" s="45">
        <f t="shared" si="6"/>
        <v>0</v>
      </c>
    </row>
    <row r="50" spans="1:15" x14ac:dyDescent="0.25">
      <c r="A50" s="61" t="s">
        <v>43</v>
      </c>
      <c r="B50" s="64"/>
      <c r="C50" s="33">
        <f>SUM(C51:C57)</f>
        <v>0</v>
      </c>
      <c r="D50" s="33">
        <f>SUM(D51:D57)</f>
        <v>0</v>
      </c>
      <c r="E50" s="33">
        <f>SUM(E51:E57)</f>
        <v>0</v>
      </c>
      <c r="F50" s="33">
        <f t="shared" ref="F50:G50" si="7">SUM(F51:F57)</f>
        <v>0</v>
      </c>
      <c r="G50" s="33">
        <f t="shared" si="7"/>
        <v>0</v>
      </c>
      <c r="H50" s="33">
        <f t="shared" si="6"/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9">
        <f>SUM(E50:N50)</f>
        <v>0</v>
      </c>
    </row>
    <row r="51" spans="1:15" ht="30" x14ac:dyDescent="0.25">
      <c r="A51" s="63" t="s">
        <v>44</v>
      </c>
      <c r="B51" s="64"/>
      <c r="C51" s="31">
        <v>0</v>
      </c>
      <c r="D51" s="31">
        <v>0</v>
      </c>
      <c r="E51" s="31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</row>
    <row r="52" spans="1:15" ht="30" x14ac:dyDescent="0.25">
      <c r="A52" s="63" t="s">
        <v>45</v>
      </c>
      <c r="B52" s="64"/>
      <c r="C52" s="31">
        <v>0</v>
      </c>
      <c r="D52" s="31">
        <v>0</v>
      </c>
      <c r="E52" s="31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</row>
    <row r="53" spans="1:15" ht="30" x14ac:dyDescent="0.25">
      <c r="A53" s="63" t="s">
        <v>46</v>
      </c>
      <c r="B53" s="64"/>
      <c r="C53" s="31">
        <v>0</v>
      </c>
      <c r="D53" s="31">
        <v>0</v>
      </c>
      <c r="E53" s="31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</row>
    <row r="54" spans="1:15" ht="30" x14ac:dyDescent="0.25">
      <c r="A54" s="79" t="s">
        <v>47</v>
      </c>
      <c r="B54" s="80"/>
      <c r="C54" s="83">
        <v>0</v>
      </c>
      <c r="D54" s="83">
        <v>0</v>
      </c>
      <c r="E54" s="83">
        <v>0</v>
      </c>
      <c r="F54" s="84">
        <v>0</v>
      </c>
      <c r="G54" s="84">
        <v>0</v>
      </c>
      <c r="H54" s="84">
        <v>0</v>
      </c>
      <c r="I54" s="84">
        <v>0</v>
      </c>
      <c r="J54" s="84">
        <v>0</v>
      </c>
      <c r="K54" s="84">
        <v>0</v>
      </c>
      <c r="L54" s="84">
        <v>0</v>
      </c>
      <c r="M54" s="84">
        <v>0</v>
      </c>
      <c r="N54" s="84">
        <v>0</v>
      </c>
      <c r="O54" s="84">
        <v>0</v>
      </c>
    </row>
    <row r="55" spans="1:15" ht="30" x14ac:dyDescent="0.25">
      <c r="A55" s="87" t="s">
        <v>48</v>
      </c>
      <c r="B55" s="88"/>
      <c r="C55" s="91">
        <v>0</v>
      </c>
      <c r="D55" s="91">
        <v>0</v>
      </c>
      <c r="E55" s="91">
        <v>0</v>
      </c>
      <c r="F55" s="92">
        <v>0</v>
      </c>
      <c r="G55" s="92">
        <v>0</v>
      </c>
      <c r="H55" s="92">
        <v>0</v>
      </c>
      <c r="I55" s="92">
        <v>0</v>
      </c>
      <c r="J55" s="92">
        <v>0</v>
      </c>
      <c r="K55" s="92">
        <v>0</v>
      </c>
      <c r="L55" s="92">
        <v>0</v>
      </c>
      <c r="M55" s="92">
        <v>0</v>
      </c>
      <c r="N55" s="92">
        <v>0</v>
      </c>
      <c r="O55" s="92">
        <v>0</v>
      </c>
    </row>
    <row r="56" spans="1:15" ht="30" x14ac:dyDescent="0.25">
      <c r="A56" s="63" t="s">
        <v>49</v>
      </c>
      <c r="B56" s="64"/>
      <c r="C56" s="31">
        <v>0</v>
      </c>
      <c r="D56" s="31">
        <v>0</v>
      </c>
      <c r="E56" s="31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</row>
    <row r="57" spans="1:15" ht="30" x14ac:dyDescent="0.25">
      <c r="A57" s="63" t="s">
        <v>50</v>
      </c>
      <c r="B57" s="64"/>
      <c r="C57" s="31">
        <v>0</v>
      </c>
      <c r="D57" s="31">
        <v>0</v>
      </c>
      <c r="E57" s="31">
        <v>0</v>
      </c>
      <c r="F57" s="36">
        <v>0</v>
      </c>
      <c r="G57" s="36">
        <v>0</v>
      </c>
      <c r="H57" s="36">
        <v>0</v>
      </c>
      <c r="I57" s="45">
        <f>SUM(I58:I66)</f>
        <v>0</v>
      </c>
      <c r="J57" s="45">
        <f>SUM(J58:K66)</f>
        <v>0</v>
      </c>
      <c r="K57" s="45">
        <v>0</v>
      </c>
      <c r="L57" s="45">
        <v>0</v>
      </c>
      <c r="M57" s="45">
        <v>0</v>
      </c>
      <c r="N57" s="45">
        <v>0</v>
      </c>
      <c r="O57" s="45">
        <v>0</v>
      </c>
    </row>
    <row r="58" spans="1:15" ht="30" x14ac:dyDescent="0.25">
      <c r="A58" s="61" t="s">
        <v>51</v>
      </c>
      <c r="B58" s="64"/>
      <c r="C58" s="33">
        <f t="shared" ref="C58:H58" si="8">SUM(C59:C67)</f>
        <v>8203000</v>
      </c>
      <c r="D58" s="33">
        <f t="shared" si="8"/>
        <v>11003000</v>
      </c>
      <c r="E58" s="33">
        <f t="shared" si="8"/>
        <v>0</v>
      </c>
      <c r="F58" s="33">
        <f t="shared" si="8"/>
        <v>0</v>
      </c>
      <c r="G58" s="33">
        <f t="shared" si="8"/>
        <v>0</v>
      </c>
      <c r="H58" s="33">
        <f t="shared" si="8"/>
        <v>0</v>
      </c>
      <c r="I58" s="33">
        <f>SUM(I59:I67)</f>
        <v>0</v>
      </c>
      <c r="J58" s="33">
        <f>SUM(J59:J67)</f>
        <v>0</v>
      </c>
      <c r="K58" s="33">
        <f>SUM(K59:K67)</f>
        <v>0</v>
      </c>
      <c r="L58" s="33">
        <f>SUM(L59:L67)</f>
        <v>99831.01</v>
      </c>
      <c r="M58" s="33">
        <f>SUM(M59:M67)</f>
        <v>116209.36</v>
      </c>
      <c r="N58" s="33"/>
      <c r="O58" s="33">
        <f>SUM(O59:O67)</f>
        <v>216040.37</v>
      </c>
    </row>
    <row r="59" spans="1:15" x14ac:dyDescent="0.25">
      <c r="A59" s="63" t="s">
        <v>52</v>
      </c>
      <c r="B59" s="64"/>
      <c r="C59" s="52">
        <v>6903000</v>
      </c>
      <c r="D59" s="77">
        <v>9703000</v>
      </c>
      <c r="E59" s="31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29">
        <f>SUM(E59:N59)</f>
        <v>0</v>
      </c>
    </row>
    <row r="60" spans="1:15" ht="30" x14ac:dyDescent="0.25">
      <c r="A60" s="63" t="s">
        <v>53</v>
      </c>
      <c r="B60" s="64"/>
      <c r="C60" s="52">
        <v>1300000</v>
      </c>
      <c r="D60" s="52">
        <v>1300000</v>
      </c>
      <c r="E60" s="31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99831.01</v>
      </c>
      <c r="M60" s="36">
        <v>116209.36</v>
      </c>
      <c r="N60" s="36"/>
      <c r="O60" s="36">
        <f>SUM(E60:N60)</f>
        <v>216040.37</v>
      </c>
    </row>
    <row r="61" spans="1:15" ht="30" x14ac:dyDescent="0.25">
      <c r="A61" s="63" t="s">
        <v>54</v>
      </c>
      <c r="B61" s="64"/>
      <c r="C61" s="31">
        <v>0</v>
      </c>
      <c r="D61" s="31">
        <v>0</v>
      </c>
      <c r="E61" s="31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</row>
    <row r="62" spans="1:15" ht="30" x14ac:dyDescent="0.25">
      <c r="A62" s="63" t="s">
        <v>55</v>
      </c>
      <c r="B62" s="64"/>
      <c r="C62" s="31">
        <v>0</v>
      </c>
      <c r="D62" s="31">
        <v>0</v>
      </c>
      <c r="E62" s="31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</row>
    <row r="63" spans="1:15" ht="30" x14ac:dyDescent="0.25">
      <c r="A63" s="63" t="s">
        <v>56</v>
      </c>
      <c r="B63" s="64"/>
      <c r="C63" s="31">
        <v>0</v>
      </c>
      <c r="D63" s="31">
        <v>0</v>
      </c>
      <c r="E63" s="31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</row>
    <row r="64" spans="1:15" ht="22.5" customHeight="1" x14ac:dyDescent="0.25">
      <c r="A64" s="63" t="s">
        <v>57</v>
      </c>
      <c r="B64" s="64"/>
      <c r="C64" s="31">
        <v>0</v>
      </c>
      <c r="D64" s="31">
        <v>0</v>
      </c>
      <c r="E64" s="31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</row>
    <row r="65" spans="1:15" ht="19.5" customHeight="1" x14ac:dyDescent="0.25">
      <c r="A65" s="63" t="s">
        <v>58</v>
      </c>
      <c r="B65" s="64"/>
      <c r="C65" s="31">
        <v>0</v>
      </c>
      <c r="D65" s="31">
        <v>0</v>
      </c>
      <c r="E65" s="31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</row>
    <row r="66" spans="1:15" x14ac:dyDescent="0.25">
      <c r="A66" s="63" t="s">
        <v>59</v>
      </c>
      <c r="B66" s="64"/>
      <c r="C66" s="31">
        <v>0</v>
      </c>
      <c r="D66" s="31">
        <v>0</v>
      </c>
      <c r="E66" s="31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</row>
    <row r="67" spans="1:15" ht="35.25" customHeight="1" x14ac:dyDescent="0.25">
      <c r="A67" s="63" t="s">
        <v>60</v>
      </c>
      <c r="B67" s="64"/>
      <c r="C67" s="31">
        <v>0</v>
      </c>
      <c r="D67" s="31">
        <v>0</v>
      </c>
      <c r="E67" s="31">
        <v>0</v>
      </c>
      <c r="F67" s="36">
        <v>0</v>
      </c>
      <c r="G67" s="36">
        <v>0</v>
      </c>
      <c r="H67" s="36">
        <v>0</v>
      </c>
      <c r="I67" s="33">
        <f>SUM(I68:I71)</f>
        <v>0</v>
      </c>
      <c r="J67" s="33">
        <f>SUM(J68:K71)</f>
        <v>0</v>
      </c>
      <c r="K67" s="33">
        <f>SUM(K68:O71)</f>
        <v>0</v>
      </c>
      <c r="L67" s="33">
        <f>SUM(L68:P71)</f>
        <v>0</v>
      </c>
      <c r="M67" s="33">
        <f>SUM(M68:Q71)</f>
        <v>0</v>
      </c>
      <c r="N67" s="33">
        <f>SUM(N68:R71)</f>
        <v>0</v>
      </c>
      <c r="O67" s="33">
        <f>SUM(O68:R71)</f>
        <v>0</v>
      </c>
    </row>
    <row r="68" spans="1:15" x14ac:dyDescent="0.25">
      <c r="A68" s="61" t="s">
        <v>61</v>
      </c>
      <c r="B68" s="64"/>
      <c r="C68" s="33">
        <f t="shared" ref="C68:H68" si="9">SUM(C69:C72)</f>
        <v>0</v>
      </c>
      <c r="D68" s="33">
        <f t="shared" si="9"/>
        <v>0</v>
      </c>
      <c r="E68" s="33">
        <f t="shared" si="9"/>
        <v>0</v>
      </c>
      <c r="F68" s="33">
        <f t="shared" si="9"/>
        <v>0</v>
      </c>
      <c r="G68" s="33">
        <f t="shared" si="9"/>
        <v>0</v>
      </c>
      <c r="H68" s="33">
        <f t="shared" si="9"/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</row>
    <row r="69" spans="1:15" x14ac:dyDescent="0.25">
      <c r="A69" s="63" t="s">
        <v>62</v>
      </c>
      <c r="B69" s="64"/>
      <c r="C69" s="31">
        <v>0</v>
      </c>
      <c r="D69" s="31">
        <v>0</v>
      </c>
      <c r="E69" s="31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</row>
    <row r="70" spans="1:15" x14ac:dyDescent="0.25">
      <c r="A70" s="63" t="s">
        <v>63</v>
      </c>
      <c r="B70" s="64"/>
      <c r="C70" s="31">
        <v>0</v>
      </c>
      <c r="D70" s="31">
        <v>0</v>
      </c>
      <c r="E70" s="31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</row>
    <row r="71" spans="1:15" x14ac:dyDescent="0.25">
      <c r="A71" s="95" t="s">
        <v>64</v>
      </c>
      <c r="B71" s="80"/>
      <c r="C71" s="83">
        <v>0</v>
      </c>
      <c r="D71" s="83">
        <v>0</v>
      </c>
      <c r="E71" s="83">
        <v>0</v>
      </c>
      <c r="F71" s="84">
        <v>0</v>
      </c>
      <c r="G71" s="84">
        <v>0</v>
      </c>
      <c r="H71" s="84">
        <v>0</v>
      </c>
      <c r="I71" s="84">
        <v>0</v>
      </c>
      <c r="J71" s="84">
        <v>0</v>
      </c>
      <c r="K71" s="84">
        <v>0</v>
      </c>
      <c r="L71" s="84">
        <v>0</v>
      </c>
      <c r="M71" s="84">
        <v>0</v>
      </c>
      <c r="N71" s="84">
        <v>0</v>
      </c>
      <c r="O71" s="84">
        <v>0</v>
      </c>
    </row>
    <row r="72" spans="1:15" ht="45" x14ac:dyDescent="0.25">
      <c r="A72" s="87" t="s">
        <v>65</v>
      </c>
      <c r="B72" s="88"/>
      <c r="C72" s="91">
        <v>0</v>
      </c>
      <c r="D72" s="91">
        <v>0</v>
      </c>
      <c r="E72" s="91">
        <v>0</v>
      </c>
      <c r="F72" s="92">
        <v>0</v>
      </c>
      <c r="G72" s="92">
        <v>0</v>
      </c>
      <c r="H72" s="92">
        <v>0</v>
      </c>
      <c r="I72" s="98">
        <f t="shared" ref="H72:I73" si="10">SUM(I73:I74)</f>
        <v>0</v>
      </c>
      <c r="J72" s="98">
        <f>SUM(J73:K74)</f>
        <v>0</v>
      </c>
      <c r="K72" s="98">
        <f>SUM(K73:O74)</f>
        <v>0</v>
      </c>
      <c r="L72" s="98">
        <f>SUM(L73:P74)</f>
        <v>0</v>
      </c>
      <c r="M72" s="98">
        <f>SUM(M73:Q74)</f>
        <v>0</v>
      </c>
      <c r="N72" s="98">
        <f>SUM(N73:R74)</f>
        <v>0</v>
      </c>
      <c r="O72" s="98">
        <f>SUM(O73:R74)</f>
        <v>0</v>
      </c>
    </row>
    <row r="73" spans="1:15" ht="30" x14ac:dyDescent="0.25">
      <c r="A73" s="61" t="s">
        <v>66</v>
      </c>
      <c r="B73" s="64"/>
      <c r="C73" s="33">
        <f>SUM(C74:C75)</f>
        <v>0</v>
      </c>
      <c r="D73" s="33">
        <f>SUM(D74:D75)</f>
        <v>0</v>
      </c>
      <c r="E73" s="33">
        <f>SUM(E74:E75)</f>
        <v>0</v>
      </c>
      <c r="F73" s="33">
        <f t="shared" ref="F73:G73" si="11">SUM(F74:F75)</f>
        <v>0</v>
      </c>
      <c r="G73" s="33">
        <f t="shared" si="11"/>
        <v>0</v>
      </c>
      <c r="H73" s="33">
        <f t="shared" si="10"/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</row>
    <row r="74" spans="1:15" x14ac:dyDescent="0.25">
      <c r="A74" s="63" t="s">
        <v>67</v>
      </c>
      <c r="B74" s="64"/>
      <c r="C74" s="31">
        <v>0</v>
      </c>
      <c r="D74" s="31">
        <v>0</v>
      </c>
      <c r="E74" s="31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</row>
    <row r="75" spans="1:15" ht="30" x14ac:dyDescent="0.25">
      <c r="A75" s="63" t="s">
        <v>68</v>
      </c>
      <c r="B75" s="64"/>
      <c r="C75" s="31">
        <v>0</v>
      </c>
      <c r="D75" s="31">
        <v>0</v>
      </c>
      <c r="E75" s="31">
        <v>0</v>
      </c>
      <c r="F75" s="36">
        <v>0</v>
      </c>
      <c r="G75" s="36">
        <v>0</v>
      </c>
      <c r="H75" s="36">
        <v>0</v>
      </c>
      <c r="I75" s="45">
        <f t="shared" ref="H75:I76" si="12">SUM(I76:I78)</f>
        <v>0</v>
      </c>
      <c r="J75" s="45">
        <f>SUM(J76:K78)</f>
        <v>0</v>
      </c>
      <c r="K75" s="45">
        <f>SUM(K76:O78)</f>
        <v>0</v>
      </c>
      <c r="L75" s="45">
        <f>SUM(L76:P78)</f>
        <v>0</v>
      </c>
      <c r="M75" s="45">
        <f>SUM(M76:Q78)</f>
        <v>0</v>
      </c>
      <c r="N75" s="45">
        <f>SUM(N76:R78)</f>
        <v>0</v>
      </c>
      <c r="O75" s="45">
        <f>SUM(O76:R78)</f>
        <v>0</v>
      </c>
    </row>
    <row r="76" spans="1:15" x14ac:dyDescent="0.25">
      <c r="A76" s="61" t="s">
        <v>69</v>
      </c>
      <c r="B76" s="64"/>
      <c r="C76" s="33">
        <f>SUM(C77:C79)</f>
        <v>0</v>
      </c>
      <c r="D76" s="33">
        <f>SUM(D77:D79)</f>
        <v>0</v>
      </c>
      <c r="E76" s="33">
        <f>SUM(E77:E79)</f>
        <v>0</v>
      </c>
      <c r="F76" s="33">
        <f t="shared" ref="F76:G76" si="13">SUM(F77:F79)</f>
        <v>0</v>
      </c>
      <c r="G76" s="33">
        <f t="shared" si="13"/>
        <v>0</v>
      </c>
      <c r="H76" s="33">
        <f t="shared" si="12"/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46">
        <v>0</v>
      </c>
    </row>
    <row r="77" spans="1:15" x14ac:dyDescent="0.25">
      <c r="A77" s="65" t="s">
        <v>70</v>
      </c>
      <c r="B77" s="64"/>
      <c r="C77" s="31">
        <v>0</v>
      </c>
      <c r="D77" s="31">
        <v>0</v>
      </c>
      <c r="E77" s="31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</row>
    <row r="78" spans="1:15" x14ac:dyDescent="0.25">
      <c r="A78" s="65" t="s">
        <v>71</v>
      </c>
      <c r="B78" s="64"/>
      <c r="C78" s="31">
        <v>0</v>
      </c>
      <c r="D78" s="31">
        <v>0</v>
      </c>
      <c r="E78" s="31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</row>
    <row r="79" spans="1:15" ht="30" x14ac:dyDescent="0.25">
      <c r="A79" s="63" t="s">
        <v>72</v>
      </c>
      <c r="B79" s="64"/>
      <c r="C79" s="31">
        <v>0</v>
      </c>
      <c r="D79" s="31">
        <v>0</v>
      </c>
      <c r="E79" s="31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</row>
    <row r="80" spans="1:15" x14ac:dyDescent="0.25">
      <c r="A80" s="71" t="s">
        <v>73</v>
      </c>
      <c r="B80" s="72"/>
      <c r="C80" s="34">
        <f t="shared" ref="C80:O80" si="14">+C16+C22+C32+C42+C58</f>
        <v>208456265</v>
      </c>
      <c r="D80" s="34">
        <f t="shared" si="14"/>
        <v>263456265</v>
      </c>
      <c r="E80" s="34">
        <f t="shared" si="14"/>
        <v>10088977.5</v>
      </c>
      <c r="F80" s="34">
        <f t="shared" si="14"/>
        <v>10312277.91</v>
      </c>
      <c r="G80" s="34">
        <f t="shared" si="14"/>
        <v>11664901.609999999</v>
      </c>
      <c r="H80" s="34">
        <f t="shared" si="14"/>
        <v>11059601.709999999</v>
      </c>
      <c r="I80" s="34">
        <f t="shared" si="14"/>
        <v>12914349.100000001</v>
      </c>
      <c r="J80" s="34">
        <f t="shared" si="14"/>
        <v>15275115.52</v>
      </c>
      <c r="K80" s="34">
        <f t="shared" si="14"/>
        <v>12962366.52</v>
      </c>
      <c r="L80" s="34">
        <f t="shared" si="14"/>
        <v>13948097.970000001</v>
      </c>
      <c r="M80" s="34">
        <f t="shared" si="14"/>
        <v>13605944.399999999</v>
      </c>
      <c r="N80" s="34">
        <f t="shared" si="14"/>
        <v>13780085.130000001</v>
      </c>
      <c r="O80" s="34">
        <f t="shared" si="14"/>
        <v>125611717.37</v>
      </c>
    </row>
    <row r="81" spans="1:15" x14ac:dyDescent="0.25">
      <c r="A81" s="66"/>
      <c r="B81" s="64"/>
      <c r="C81" s="52"/>
      <c r="D81" s="77"/>
      <c r="E81" s="31"/>
      <c r="F81" s="36"/>
      <c r="G81" s="36"/>
      <c r="H81" s="36"/>
      <c r="I81" s="43"/>
      <c r="J81" s="43"/>
      <c r="K81" s="43"/>
      <c r="L81" s="43"/>
      <c r="M81" s="43"/>
      <c r="N81" s="43"/>
      <c r="O81" s="32"/>
    </row>
    <row r="82" spans="1:15" x14ac:dyDescent="0.25">
      <c r="A82" s="73" t="s">
        <v>74</v>
      </c>
      <c r="B82" s="74"/>
      <c r="C82" s="32">
        <v>0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2">
        <v>0</v>
      </c>
      <c r="L82" s="32">
        <v>0</v>
      </c>
      <c r="M82" s="32">
        <v>0</v>
      </c>
      <c r="N82" s="32">
        <v>0</v>
      </c>
      <c r="O82" s="32">
        <v>0</v>
      </c>
    </row>
    <row r="83" spans="1:15" ht="30" x14ac:dyDescent="0.25">
      <c r="A83" s="61" t="s">
        <v>75</v>
      </c>
      <c r="B83" s="64"/>
      <c r="C83" s="32">
        <v>0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2">
        <v>0</v>
      </c>
      <c r="L83" s="32">
        <v>0</v>
      </c>
      <c r="M83" s="32">
        <v>0</v>
      </c>
      <c r="N83" s="32">
        <v>0</v>
      </c>
      <c r="O83" s="32">
        <f t="shared" ref="O83:O96" si="15">SUM(E83:G83)</f>
        <v>0</v>
      </c>
    </row>
    <row r="84" spans="1:15" ht="30" x14ac:dyDescent="0.25">
      <c r="A84" s="63" t="s">
        <v>76</v>
      </c>
      <c r="B84" s="64"/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f t="shared" si="15"/>
        <v>0</v>
      </c>
    </row>
    <row r="85" spans="1:15" ht="30" x14ac:dyDescent="0.25">
      <c r="A85" s="63" t="s">
        <v>77</v>
      </c>
      <c r="B85" s="64"/>
      <c r="C85" s="32">
        <v>0</v>
      </c>
      <c r="D85" s="32">
        <v>0</v>
      </c>
      <c r="E85" s="32">
        <v>0</v>
      </c>
      <c r="F85" s="32">
        <v>0</v>
      </c>
      <c r="G85" s="32">
        <v>0</v>
      </c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f t="shared" si="15"/>
        <v>0</v>
      </c>
    </row>
    <row r="86" spans="1:15" x14ac:dyDescent="0.25">
      <c r="A86" s="61" t="s">
        <v>78</v>
      </c>
      <c r="B86" s="64"/>
      <c r="C86" s="32">
        <v>0</v>
      </c>
      <c r="D86" s="32">
        <v>0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f t="shared" si="15"/>
        <v>0</v>
      </c>
    </row>
    <row r="87" spans="1:15" x14ac:dyDescent="0.25">
      <c r="A87" s="65" t="s">
        <v>79</v>
      </c>
      <c r="B87" s="64"/>
      <c r="C87" s="32">
        <v>0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f t="shared" si="15"/>
        <v>0</v>
      </c>
    </row>
    <row r="88" spans="1:15" x14ac:dyDescent="0.25">
      <c r="A88" s="65" t="s">
        <v>80</v>
      </c>
      <c r="B88" s="64"/>
      <c r="C88" s="32">
        <v>0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f t="shared" si="15"/>
        <v>0</v>
      </c>
    </row>
    <row r="89" spans="1:15" x14ac:dyDescent="0.25">
      <c r="A89" s="75" t="s">
        <v>81</v>
      </c>
      <c r="B89" s="64"/>
      <c r="C89" s="32">
        <v>0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f t="shared" si="15"/>
        <v>0</v>
      </c>
    </row>
    <row r="90" spans="1:15" x14ac:dyDescent="0.25">
      <c r="A90" s="75"/>
      <c r="B90" s="64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</row>
    <row r="91" spans="1:15" x14ac:dyDescent="0.25">
      <c r="A91" s="75"/>
      <c r="B91" s="64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</row>
    <row r="92" spans="1:15" x14ac:dyDescent="0.25">
      <c r="A92" s="75"/>
      <c r="B92" s="64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</row>
    <row r="93" spans="1:15" x14ac:dyDescent="0.25">
      <c r="A93" s="75"/>
      <c r="B93" s="64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</row>
    <row r="94" spans="1:15" x14ac:dyDescent="0.25">
      <c r="A94" s="75"/>
      <c r="B94" s="64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</row>
    <row r="95" spans="1:15" x14ac:dyDescent="0.25">
      <c r="A95" s="75"/>
      <c r="B95" s="64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</row>
    <row r="96" spans="1:15" ht="30" x14ac:dyDescent="0.25">
      <c r="A96" s="63" t="s">
        <v>82</v>
      </c>
      <c r="B96" s="64"/>
      <c r="C96" s="32">
        <v>0</v>
      </c>
      <c r="D96" s="32">
        <v>0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f t="shared" si="15"/>
        <v>0</v>
      </c>
    </row>
    <row r="97" spans="1:15" x14ac:dyDescent="0.25">
      <c r="A97" s="71" t="s">
        <v>83</v>
      </c>
      <c r="B97" s="72"/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0">
        <v>0</v>
      </c>
      <c r="I97" s="40">
        <v>0</v>
      </c>
      <c r="J97" s="40">
        <v>0</v>
      </c>
      <c r="K97" s="40">
        <v>0</v>
      </c>
      <c r="L97" s="40">
        <v>0</v>
      </c>
      <c r="M97" s="40">
        <v>0</v>
      </c>
      <c r="N97" s="40">
        <v>0</v>
      </c>
      <c r="O97" s="41">
        <v>0</v>
      </c>
    </row>
    <row r="98" spans="1:15" x14ac:dyDescent="0.25">
      <c r="A98" s="99"/>
      <c r="B98" s="80"/>
      <c r="C98" s="81"/>
      <c r="D98" s="82"/>
      <c r="E98" s="84"/>
      <c r="F98" s="84"/>
      <c r="G98" s="84"/>
      <c r="H98" s="84"/>
      <c r="I98" s="85"/>
      <c r="J98" s="85"/>
      <c r="K98" s="85"/>
      <c r="L98" s="85"/>
      <c r="M98" s="85"/>
      <c r="N98" s="85"/>
      <c r="O98" s="100"/>
    </row>
    <row r="99" spans="1:15" ht="21" customHeight="1" x14ac:dyDescent="0.25">
      <c r="A99" s="96" t="s">
        <v>84</v>
      </c>
      <c r="B99" s="76"/>
      <c r="C99" s="97">
        <f t="shared" ref="C99:O99" si="16">+C80+C97</f>
        <v>208456265</v>
      </c>
      <c r="D99" s="97">
        <f t="shared" si="16"/>
        <v>263456265</v>
      </c>
      <c r="E99" s="97">
        <f t="shared" si="16"/>
        <v>10088977.5</v>
      </c>
      <c r="F99" s="97">
        <f t="shared" si="16"/>
        <v>10312277.91</v>
      </c>
      <c r="G99" s="97">
        <f t="shared" si="16"/>
        <v>11664901.609999999</v>
      </c>
      <c r="H99" s="97">
        <f t="shared" si="16"/>
        <v>11059601.709999999</v>
      </c>
      <c r="I99" s="97">
        <f t="shared" si="16"/>
        <v>12914349.100000001</v>
      </c>
      <c r="J99" s="97">
        <f t="shared" si="16"/>
        <v>15275115.52</v>
      </c>
      <c r="K99" s="97">
        <f t="shared" si="16"/>
        <v>12962366.52</v>
      </c>
      <c r="L99" s="97">
        <f t="shared" si="16"/>
        <v>13948097.970000001</v>
      </c>
      <c r="M99" s="97">
        <f t="shared" si="16"/>
        <v>13605944.399999999</v>
      </c>
      <c r="N99" s="97">
        <f t="shared" si="16"/>
        <v>13780085.130000001</v>
      </c>
      <c r="O99" s="97">
        <f t="shared" si="16"/>
        <v>125611717.37</v>
      </c>
    </row>
    <row r="100" spans="1:15" x14ac:dyDescent="0.25">
      <c r="A100" s="37" t="s">
        <v>97</v>
      </c>
      <c r="O100" s="42"/>
    </row>
    <row r="101" spans="1:15" x14ac:dyDescent="0.25">
      <c r="A101" s="9" t="s">
        <v>98</v>
      </c>
    </row>
    <row r="102" spans="1:15" x14ac:dyDescent="0.25">
      <c r="A102" s="9" t="s">
        <v>99</v>
      </c>
    </row>
    <row r="103" spans="1:15" x14ac:dyDescent="0.25">
      <c r="A103" s="9" t="s">
        <v>100</v>
      </c>
    </row>
    <row r="104" spans="1:15" x14ac:dyDescent="0.25">
      <c r="A104" s="9" t="s">
        <v>101</v>
      </c>
    </row>
    <row r="105" spans="1:15" x14ac:dyDescent="0.25">
      <c r="A105" s="9" t="s">
        <v>102</v>
      </c>
    </row>
    <row r="106" spans="1:15" x14ac:dyDescent="0.25">
      <c r="A106" s="9" t="s">
        <v>112</v>
      </c>
    </row>
    <row r="107" spans="1:15" x14ac:dyDescent="0.25">
      <c r="A107" s="9"/>
    </row>
    <row r="108" spans="1:15" x14ac:dyDescent="0.25">
      <c r="A108" s="9"/>
    </row>
    <row r="109" spans="1:15" x14ac:dyDescent="0.25">
      <c r="A109" s="9"/>
    </row>
    <row r="110" spans="1:15" x14ac:dyDescent="0.25">
      <c r="A110" s="9"/>
    </row>
    <row r="111" spans="1:15" x14ac:dyDescent="0.25">
      <c r="A111" s="9"/>
    </row>
    <row r="112" spans="1:15" x14ac:dyDescent="0.25">
      <c r="A112" s="9"/>
    </row>
    <row r="113" spans="1:1" x14ac:dyDescent="0.25">
      <c r="A113" s="9"/>
    </row>
    <row r="114" spans="1:1" x14ac:dyDescent="0.25">
      <c r="A114" s="9"/>
    </row>
    <row r="115" spans="1:1" x14ac:dyDescent="0.25">
      <c r="A115" s="9"/>
    </row>
    <row r="116" spans="1:1" x14ac:dyDescent="0.25">
      <c r="A116" s="9"/>
    </row>
    <row r="117" spans="1:1" x14ac:dyDescent="0.25">
      <c r="A117" s="9"/>
    </row>
  </sheetData>
  <mergeCells count="6">
    <mergeCell ref="E12:N12"/>
    <mergeCell ref="A7:O7"/>
    <mergeCell ref="A8:O8"/>
    <mergeCell ref="A9:O9"/>
    <mergeCell ref="A10:O10"/>
    <mergeCell ref="A11:O11"/>
  </mergeCells>
  <printOptions horizontalCentered="1"/>
  <pageMargins left="0.25" right="0.25" top="0.52" bottom="0.75" header="0.3" footer="0.3"/>
  <pageSetup paperSize="5" scale="65" orientation="landscape" r:id="rId1"/>
  <ignoredErrors>
    <ignoredError sqref="E50:G50 E58:G58 E68:G68 E73:G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2021-11-03T17:08:49Z</cp:lastPrinted>
  <dcterms:created xsi:type="dcterms:W3CDTF">2018-04-17T18:57:16Z</dcterms:created>
  <dcterms:modified xsi:type="dcterms:W3CDTF">2021-11-04T13:03:15Z</dcterms:modified>
  <cp:category/>
  <cp:contentStatus/>
</cp:coreProperties>
</file>