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ABRIL  2023\"/>
    </mc:Choice>
  </mc:AlternateContent>
  <xr:revisionPtr revIDLastSave="0" documentId="8_{BD14430E-104A-4BAA-AC29-DD58E67E1D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'!$A$1:$J$117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3" l="1"/>
  <c r="I20" i="3"/>
  <c r="H84" i="3"/>
  <c r="H99" i="3" s="1"/>
  <c r="I47" i="3"/>
  <c r="I45" i="3"/>
  <c r="I37" i="3"/>
  <c r="I35" i="3"/>
  <c r="I34" i="3"/>
  <c r="I33" i="3"/>
  <c r="I32" i="3"/>
  <c r="I30" i="3"/>
  <c r="I29" i="3"/>
  <c r="I28" i="3"/>
  <c r="I27" i="3"/>
  <c r="I25" i="3"/>
  <c r="I22" i="3"/>
  <c r="I21" i="3"/>
  <c r="H46" i="3"/>
  <c r="H36" i="3"/>
  <c r="H26" i="3"/>
  <c r="H20" i="3"/>
  <c r="G46" i="3"/>
  <c r="I83" i="3"/>
  <c r="I82" i="3"/>
  <c r="I81" i="3"/>
  <c r="I80" i="3" s="1"/>
  <c r="I79" i="3"/>
  <c r="I78" i="3"/>
  <c r="I77" i="3" s="1"/>
  <c r="I76" i="3"/>
  <c r="I75" i="3"/>
  <c r="I74" i="3"/>
  <c r="I72" i="3" s="1"/>
  <c r="I73" i="3"/>
  <c r="I71" i="3"/>
  <c r="I70" i="3"/>
  <c r="I69" i="3"/>
  <c r="I68" i="3"/>
  <c r="I67" i="3"/>
  <c r="I66" i="3"/>
  <c r="I65" i="3"/>
  <c r="I62" i="3" s="1"/>
  <c r="I64" i="3"/>
  <c r="I63" i="3"/>
  <c r="I59" i="3"/>
  <c r="I58" i="3"/>
  <c r="I57" i="3"/>
  <c r="I56" i="3"/>
  <c r="I55" i="3"/>
  <c r="I52" i="3"/>
  <c r="I51" i="3"/>
  <c r="I50" i="3"/>
  <c r="I49" i="3"/>
  <c r="I48" i="3"/>
  <c r="I44" i="3"/>
  <c r="I43" i="3"/>
  <c r="I42" i="3"/>
  <c r="I41" i="3"/>
  <c r="I40" i="3"/>
  <c r="I39" i="3"/>
  <c r="I38" i="3"/>
  <c r="I24" i="3"/>
  <c r="I23" i="3"/>
  <c r="G62" i="3"/>
  <c r="G80" i="3"/>
  <c r="F80" i="3"/>
  <c r="G77" i="3"/>
  <c r="F77" i="3"/>
  <c r="G72" i="3"/>
  <c r="F72" i="3"/>
  <c r="G36" i="3"/>
  <c r="G26" i="3"/>
  <c r="G20" i="3"/>
  <c r="F20" i="3"/>
  <c r="F26" i="3"/>
  <c r="F62" i="3"/>
  <c r="F61" i="3" s="1"/>
  <c r="I61" i="3" s="1"/>
  <c r="I96" i="3"/>
  <c r="I94" i="3"/>
  <c r="I92" i="3"/>
  <c r="I91" i="3"/>
  <c r="I90" i="3"/>
  <c r="I89" i="3"/>
  <c r="I88" i="3"/>
  <c r="I87" i="3"/>
  <c r="F36" i="3"/>
  <c r="H19" i="3" l="1"/>
  <c r="F54" i="3"/>
  <c r="F53" i="3" s="1"/>
  <c r="F46" i="3" s="1"/>
  <c r="F84" i="3" s="1"/>
  <c r="F99" i="3" s="1"/>
  <c r="I53" i="3"/>
  <c r="G84" i="3"/>
  <c r="G99" i="3" s="1"/>
  <c r="I36" i="3"/>
  <c r="G19" i="3"/>
  <c r="I26" i="3"/>
  <c r="F19" i="3" l="1"/>
  <c r="K19" i="3" s="1"/>
  <c r="I46" i="3"/>
  <c r="C72" i="3" l="1"/>
  <c r="C62" i="3"/>
  <c r="C46" i="3"/>
  <c r="C36" i="3"/>
  <c r="C26" i="3"/>
  <c r="C20" i="3"/>
  <c r="C19" i="3" l="1"/>
  <c r="C84" i="3" s="1"/>
  <c r="E80" i="3" l="1"/>
  <c r="E46" i="3"/>
  <c r="E36" i="3"/>
  <c r="E26" i="3"/>
  <c r="E20" i="3"/>
  <c r="E54" i="3"/>
  <c r="E62" i="3"/>
  <c r="E72" i="3"/>
  <c r="E77" i="3"/>
  <c r="I84" i="3" l="1"/>
  <c r="E19" i="3"/>
  <c r="I19" i="3"/>
  <c r="D99" i="3"/>
  <c r="C99" i="3" l="1"/>
  <c r="E84" i="3" l="1"/>
  <c r="E99" i="3" s="1"/>
  <c r="I99" i="3" l="1"/>
</calcChain>
</file>

<file path=xl/sharedStrings.xml><?xml version="1.0" encoding="utf-8"?>
<sst xmlns="http://schemas.openxmlformats.org/spreadsheetml/2006/main" count="101" uniqueCount="101">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</sst>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1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4" fontId="1" fillId="0" borderId="22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1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1" xfId="0" applyNumberFormat="1" applyBorder="1"/>
    <xf numFmtId="43" fontId="4" fillId="0" borderId="20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3" xfId="0" applyNumberFormat="1" applyBorder="1"/>
    <xf numFmtId="4" fontId="1" fillId="3" borderId="24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1" xfId="0" applyNumberFormat="1" applyFont="1" applyBorder="1"/>
    <xf numFmtId="0" fontId="1" fillId="0" borderId="2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4" fontId="1" fillId="0" borderId="25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0" xfId="1" applyNumberFormat="1" applyFont="1" applyBorder="1"/>
    <xf numFmtId="0" fontId="1" fillId="0" borderId="27" xfId="0" applyFont="1" applyBorder="1" applyAlignment="1">
      <alignment horizontal="center"/>
    </xf>
    <xf numFmtId="4" fontId="0" fillId="0" borderId="21" xfId="0" applyNumberFormat="1" applyBorder="1" applyAlignment="1">
      <alignment vertical="center" wrapText="1"/>
    </xf>
    <xf numFmtId="4" fontId="0" fillId="0" borderId="1" xfId="1" applyNumberFormat="1" applyFont="1" applyBorder="1" applyAlignment="1">
      <alignment vertical="center"/>
    </xf>
    <xf numFmtId="4" fontId="1" fillId="0" borderId="1" xfId="1" applyNumberFormat="1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1" fillId="0" borderId="3" xfId="0" applyNumberFormat="1" applyFont="1" applyBorder="1" applyAlignment="1">
      <alignment vertical="center" wrapText="1"/>
    </xf>
    <xf numFmtId="4" fontId="0" fillId="0" borderId="0" xfId="0" applyNumberForma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1019176</xdr:colOff>
      <xdr:row>0</xdr:row>
      <xdr:rowOff>107950</xdr:rowOff>
    </xdr:from>
    <xdr:to>
      <xdr:col>6</xdr:col>
      <xdr:colOff>333376</xdr:colOff>
      <xdr:row>10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019176" y="107950"/>
          <a:ext cx="9210675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2463800</xdr:colOff>
      <xdr:row>105</xdr:row>
      <xdr:rowOff>107950</xdr:rowOff>
    </xdr:from>
    <xdr:to>
      <xdr:col>5</xdr:col>
      <xdr:colOff>990591</xdr:colOff>
      <xdr:row>116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800" y="28238450"/>
          <a:ext cx="7099291" cy="213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117"/>
  <sheetViews>
    <sheetView showGridLines="0" tabSelected="1" zoomScaleNormal="100" workbookViewId="0">
      <selection activeCell="I31" sqref="I31"/>
    </sheetView>
  </sheetViews>
  <sheetFormatPr baseColWidth="10" defaultColWidth="9.140625" defaultRowHeight="15" x14ac:dyDescent="0.25"/>
  <cols>
    <col min="1" max="1" width="40" customWidth="1"/>
    <col min="2" max="2" width="13.28515625" customWidth="1"/>
    <col min="3" max="3" width="31.140625" bestFit="1" customWidth="1"/>
    <col min="4" max="4" width="20.28515625" customWidth="1"/>
    <col min="5" max="5" width="23.7109375" customWidth="1"/>
    <col min="6" max="8" width="20" customWidth="1"/>
    <col min="9" max="9" width="24" customWidth="1"/>
    <col min="10" max="10" width="13.140625" bestFit="1" customWidth="1"/>
    <col min="11" max="11" width="96.7109375" bestFit="1" customWidth="1"/>
    <col min="12" max="12" width="10.85546875" bestFit="1" customWidth="1"/>
    <col min="13" max="20" width="6" bestFit="1" customWidth="1"/>
    <col min="21" max="22" width="7" bestFit="1" customWidth="1"/>
  </cols>
  <sheetData>
    <row r="2" spans="1:11" x14ac:dyDescent="0.25">
      <c r="A2" t="s">
        <v>79</v>
      </c>
    </row>
    <row r="11" spans="1:11" ht="18.75" x14ac:dyDescent="0.3">
      <c r="A11" s="93" t="s">
        <v>0</v>
      </c>
      <c r="B11" s="93"/>
      <c r="C11" s="93"/>
      <c r="D11" s="93"/>
      <c r="E11" s="93"/>
      <c r="F11" s="93"/>
      <c r="G11" s="93"/>
      <c r="H11" s="93"/>
      <c r="I11" s="93"/>
      <c r="K11" s="1"/>
    </row>
    <row r="12" spans="1:11" ht="18.75" x14ac:dyDescent="0.25">
      <c r="A12" s="93" t="s">
        <v>80</v>
      </c>
      <c r="B12" s="93"/>
      <c r="C12" s="93"/>
      <c r="D12" s="93"/>
      <c r="E12" s="93"/>
      <c r="F12" s="93"/>
      <c r="G12" s="93"/>
      <c r="H12" s="93"/>
      <c r="I12" s="93"/>
      <c r="K12" s="2"/>
    </row>
    <row r="13" spans="1:11" ht="18.75" x14ac:dyDescent="0.25">
      <c r="A13" s="93" t="s">
        <v>97</v>
      </c>
      <c r="B13" s="93"/>
      <c r="C13" s="93"/>
      <c r="D13" s="93"/>
      <c r="E13" s="93"/>
      <c r="F13" s="93"/>
      <c r="G13" s="93"/>
      <c r="H13" s="93"/>
      <c r="I13" s="93"/>
      <c r="K13" s="2"/>
    </row>
    <row r="14" spans="1:11" ht="15.75" x14ac:dyDescent="0.25">
      <c r="A14" s="94" t="s">
        <v>81</v>
      </c>
      <c r="B14" s="94"/>
      <c r="C14" s="94"/>
      <c r="D14" s="94"/>
      <c r="E14" s="94"/>
      <c r="F14" s="94"/>
      <c r="G14" s="94"/>
      <c r="H14" s="94"/>
      <c r="I14" s="94"/>
      <c r="K14" s="2"/>
    </row>
    <row r="15" spans="1:11" x14ac:dyDescent="0.25">
      <c r="A15" s="95" t="s">
        <v>1</v>
      </c>
      <c r="B15" s="95"/>
      <c r="C15" s="95"/>
      <c r="D15" s="95"/>
      <c r="E15" s="95"/>
      <c r="F15" s="95"/>
      <c r="G15" s="95"/>
      <c r="H15" s="95"/>
      <c r="I15" s="95"/>
      <c r="K15" s="2"/>
    </row>
    <row r="16" spans="1:11" ht="15" customHeight="1" x14ac:dyDescent="0.25">
      <c r="A16" s="13"/>
      <c r="B16" s="13"/>
      <c r="C16" s="13"/>
      <c r="D16" s="13"/>
      <c r="E16" s="84" t="s">
        <v>95</v>
      </c>
      <c r="F16" s="89"/>
      <c r="G16" s="89"/>
      <c r="H16" s="85"/>
      <c r="I16" s="13"/>
      <c r="K16" s="2"/>
    </row>
    <row r="17" spans="1:22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98</v>
      </c>
      <c r="G17" s="48" t="s">
        <v>99</v>
      </c>
      <c r="H17" s="48" t="s">
        <v>100</v>
      </c>
      <c r="I17" s="6" t="s">
        <v>84</v>
      </c>
      <c r="U17" s="5"/>
      <c r="V17" s="5"/>
    </row>
    <row r="18" spans="1:22" ht="16.5" thickBot="1" x14ac:dyDescent="0.3">
      <c r="A18" s="17"/>
      <c r="B18" s="18"/>
      <c r="C18" s="60"/>
      <c r="D18" s="60"/>
      <c r="E18" s="53"/>
      <c r="F18" s="53"/>
      <c r="G18" s="53"/>
      <c r="H18" s="53"/>
      <c r="I18" s="5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.75" thickBot="1" x14ac:dyDescent="0.3">
      <c r="A19" s="19" t="s">
        <v>3</v>
      </c>
      <c r="B19" s="42"/>
      <c r="C19" s="61">
        <f>+C20+C26+C36+C46+C62+C72</f>
        <v>253461144</v>
      </c>
      <c r="D19" s="61"/>
      <c r="E19" s="62">
        <f t="shared" ref="E19:I19" si="0">+E20+E26+E36+E46+E62+E72</f>
        <v>12475179.949999999</v>
      </c>
      <c r="F19" s="62">
        <f t="shared" si="0"/>
        <v>13279621.379999999</v>
      </c>
      <c r="G19" s="62">
        <f t="shared" si="0"/>
        <v>24241985.440000001</v>
      </c>
      <c r="H19" s="62">
        <f t="shared" si="0"/>
        <v>23932462.16</v>
      </c>
      <c r="I19" s="62">
        <f t="shared" si="0"/>
        <v>73929248.930000007</v>
      </c>
      <c r="J19" s="5"/>
      <c r="K19" s="5">
        <f>+F19-13279621.38</f>
        <v>0</v>
      </c>
      <c r="M19" s="4"/>
    </row>
    <row r="20" spans="1:22" ht="15.75" thickBot="1" x14ac:dyDescent="0.3">
      <c r="A20" s="20" t="s">
        <v>91</v>
      </c>
      <c r="B20" s="33"/>
      <c r="C20" s="50">
        <f>+C21+C22+C23+C24+C25</f>
        <v>184286572</v>
      </c>
      <c r="D20" s="64"/>
      <c r="E20" s="64">
        <f t="shared" ref="E20:H20" si="1">SUM(E21:E25)</f>
        <v>11500800</v>
      </c>
      <c r="F20" s="64">
        <f t="shared" si="1"/>
        <v>11692855.18</v>
      </c>
      <c r="G20" s="64">
        <f t="shared" si="1"/>
        <v>11637009.85</v>
      </c>
      <c r="H20" s="64">
        <f t="shared" si="1"/>
        <v>20270694.899999999</v>
      </c>
      <c r="I20" s="92">
        <f>SUM(E20:H20)</f>
        <v>55101359.93</v>
      </c>
      <c r="K20" s="11"/>
      <c r="M20" s="4"/>
    </row>
    <row r="21" spans="1:22" x14ac:dyDescent="0.25">
      <c r="A21" s="21" t="s">
        <v>4</v>
      </c>
      <c r="B21" s="33"/>
      <c r="C21" s="51">
        <v>135209000</v>
      </c>
      <c r="D21" s="36"/>
      <c r="E21" s="63">
        <v>9866500</v>
      </c>
      <c r="F21" s="63">
        <v>10044306.41</v>
      </c>
      <c r="G21" s="63">
        <v>9990724.2799999993</v>
      </c>
      <c r="H21" s="63">
        <v>9798500</v>
      </c>
      <c r="I21" s="55">
        <f>SUM(E21:H21)</f>
        <v>39700030.689999998</v>
      </c>
    </row>
    <row r="22" spans="1:22" x14ac:dyDescent="0.25">
      <c r="A22" s="21" t="s">
        <v>5</v>
      </c>
      <c r="C22" s="49">
        <v>27956000</v>
      </c>
      <c r="D22" s="54"/>
      <c r="E22" s="56">
        <v>153233.32999999999</v>
      </c>
      <c r="F22" s="56">
        <v>142500</v>
      </c>
      <c r="G22" s="56">
        <v>154000</v>
      </c>
      <c r="H22" s="56">
        <v>8995664.9299999997</v>
      </c>
      <c r="I22" s="55">
        <f>SUM(E22:H22)</f>
        <v>9445398.2599999998</v>
      </c>
    </row>
    <row r="23" spans="1:22" ht="18.75" customHeight="1" x14ac:dyDescent="0.25">
      <c r="A23" s="23" t="s">
        <v>6</v>
      </c>
      <c r="C23" s="49">
        <v>0</v>
      </c>
      <c r="D23" s="54"/>
      <c r="E23" s="56">
        <v>0</v>
      </c>
      <c r="F23" s="56"/>
      <c r="G23" s="56"/>
      <c r="H23" s="56"/>
      <c r="I23" s="55">
        <f t="shared" ref="I20:I25" si="2">SUM(E23:G23)</f>
        <v>0</v>
      </c>
    </row>
    <row r="24" spans="1:22" s="12" customFormat="1" ht="18" customHeight="1" x14ac:dyDescent="0.25">
      <c r="A24" s="24" t="s">
        <v>7</v>
      </c>
      <c r="C24" s="49">
        <v>135000</v>
      </c>
      <c r="D24" s="57"/>
      <c r="E24" s="56"/>
      <c r="F24" s="56"/>
      <c r="G24" s="56"/>
      <c r="H24" s="56"/>
      <c r="I24" s="55">
        <f t="shared" si="2"/>
        <v>0</v>
      </c>
    </row>
    <row r="25" spans="1:22" ht="15.75" thickBot="1" x14ac:dyDescent="0.3">
      <c r="A25" s="25" t="s">
        <v>8</v>
      </c>
      <c r="B25" s="22"/>
      <c r="C25" s="66">
        <v>20986572</v>
      </c>
      <c r="D25" s="14"/>
      <c r="E25" s="9">
        <v>1481066.67</v>
      </c>
      <c r="F25" s="87">
        <v>1506048.77</v>
      </c>
      <c r="G25" s="87">
        <v>1492285.57</v>
      </c>
      <c r="H25" s="87">
        <v>1476529.97</v>
      </c>
      <c r="I25" s="55">
        <f>SUM(E25:H25)</f>
        <v>5955930.9799999995</v>
      </c>
    </row>
    <row r="26" spans="1:22" ht="15.75" thickBot="1" x14ac:dyDescent="0.3">
      <c r="A26" s="20" t="s">
        <v>9</v>
      </c>
      <c r="B26" s="22"/>
      <c r="C26" s="50">
        <f>SUM(C27:C35)</f>
        <v>47260359</v>
      </c>
      <c r="D26" s="67"/>
      <c r="E26" s="86">
        <f t="shared" ref="E26:H26" si="3">SUM(E27:E35)</f>
        <v>974379.95</v>
      </c>
      <c r="F26" s="86">
        <f t="shared" si="3"/>
        <v>1582386.2000000002</v>
      </c>
      <c r="G26" s="86">
        <f t="shared" si="3"/>
        <v>11899207.539999999</v>
      </c>
      <c r="H26" s="86">
        <f t="shared" si="3"/>
        <v>3108938.5900000003</v>
      </c>
      <c r="I26" s="65">
        <f>SUM(I27:I35)</f>
        <v>17564912.280000001</v>
      </c>
      <c r="K26" s="11"/>
    </row>
    <row r="27" spans="1:22" x14ac:dyDescent="0.25">
      <c r="A27" s="21" t="s">
        <v>10</v>
      </c>
      <c r="B27" s="22"/>
      <c r="C27" s="51">
        <v>8613000</v>
      </c>
      <c r="D27" s="36"/>
      <c r="E27" s="38">
        <v>587208.77</v>
      </c>
      <c r="F27" s="38">
        <v>367478.44</v>
      </c>
      <c r="G27" s="38">
        <v>850969.13</v>
      </c>
      <c r="H27" s="38">
        <v>662944.28</v>
      </c>
      <c r="I27" s="55">
        <f>SUM(E27:H27)</f>
        <v>2468600.62</v>
      </c>
    </row>
    <row r="28" spans="1:22" x14ac:dyDescent="0.25">
      <c r="A28" s="23" t="s">
        <v>11</v>
      </c>
      <c r="B28" s="22"/>
      <c r="C28" s="49">
        <v>4635072</v>
      </c>
      <c r="D28" s="54"/>
      <c r="E28" s="56">
        <v>0</v>
      </c>
      <c r="F28" s="56">
        <v>335237.88</v>
      </c>
      <c r="G28" s="56">
        <v>724384.02</v>
      </c>
      <c r="H28" s="56">
        <v>205499.75</v>
      </c>
      <c r="I28" s="55">
        <f>SUM(E28:H28)</f>
        <v>1265121.6499999999</v>
      </c>
    </row>
    <row r="29" spans="1:22" x14ac:dyDescent="0.25">
      <c r="A29" s="21" t="s">
        <v>12</v>
      </c>
      <c r="B29" s="22"/>
      <c r="C29" s="49">
        <v>3943348</v>
      </c>
      <c r="D29" s="54"/>
      <c r="E29" s="56">
        <v>66600</v>
      </c>
      <c r="F29" s="56">
        <v>0</v>
      </c>
      <c r="G29" s="56">
        <v>57814.42</v>
      </c>
      <c r="H29" s="56">
        <v>72900</v>
      </c>
      <c r="I29" s="55">
        <f>SUM(E29:H29)</f>
        <v>197314.41999999998</v>
      </c>
    </row>
    <row r="30" spans="1:22" ht="18" customHeight="1" x14ac:dyDescent="0.25">
      <c r="A30" s="21" t="s">
        <v>13</v>
      </c>
      <c r="B30" s="22"/>
      <c r="C30" s="49">
        <v>2607704</v>
      </c>
      <c r="D30" s="54"/>
      <c r="E30" s="56">
        <v>0</v>
      </c>
      <c r="F30" s="56"/>
      <c r="G30" s="56">
        <v>128241.06</v>
      </c>
      <c r="H30" s="56">
        <v>0</v>
      </c>
      <c r="I30" s="55">
        <f>SUM(E30:H30)</f>
        <v>128241.06</v>
      </c>
    </row>
    <row r="31" spans="1:22" x14ac:dyDescent="0.25">
      <c r="A31" s="21" t="s">
        <v>14</v>
      </c>
      <c r="B31" s="22"/>
      <c r="C31" s="49">
        <v>4625272</v>
      </c>
      <c r="D31" s="54"/>
      <c r="E31" s="56"/>
      <c r="F31" s="56"/>
      <c r="G31" s="56">
        <v>94397.64</v>
      </c>
      <c r="H31" s="56">
        <v>15732.94</v>
      </c>
      <c r="I31" s="55">
        <f>SUM(E31:H31)</f>
        <v>110130.58</v>
      </c>
    </row>
    <row r="32" spans="1:22" x14ac:dyDescent="0.25">
      <c r="A32" s="21" t="s">
        <v>15</v>
      </c>
      <c r="B32" s="22"/>
      <c r="C32" s="49">
        <v>2850000</v>
      </c>
      <c r="D32" s="54"/>
      <c r="E32" s="56">
        <v>74492</v>
      </c>
      <c r="F32" s="56"/>
      <c r="G32" s="56">
        <v>212412.01</v>
      </c>
      <c r="H32" s="56">
        <v>1083812.3999999999</v>
      </c>
      <c r="I32" s="55">
        <f>SUM(E32:H32)</f>
        <v>1370716.41</v>
      </c>
    </row>
    <row r="33" spans="1:11" ht="45" x14ac:dyDescent="0.25">
      <c r="A33" s="21" t="s">
        <v>16</v>
      </c>
      <c r="B33" s="22"/>
      <c r="C33" s="49">
        <v>2724000</v>
      </c>
      <c r="D33" s="54"/>
      <c r="E33" s="56">
        <v>15000</v>
      </c>
      <c r="F33" s="56">
        <v>15000</v>
      </c>
      <c r="G33" s="56">
        <v>71480.12</v>
      </c>
      <c r="H33" s="56">
        <v>121200</v>
      </c>
      <c r="I33" s="91">
        <f>SUM(E33:H33)</f>
        <v>222680.12</v>
      </c>
    </row>
    <row r="34" spans="1:11" ht="30" x14ac:dyDescent="0.25">
      <c r="A34" s="21" t="s">
        <v>17</v>
      </c>
      <c r="B34" s="22"/>
      <c r="C34" s="49">
        <v>7920653</v>
      </c>
      <c r="D34" s="54"/>
      <c r="E34" s="56">
        <v>231079.18</v>
      </c>
      <c r="F34" s="56">
        <v>242097.16</v>
      </c>
      <c r="G34" s="56">
        <v>9331180.0199999996</v>
      </c>
      <c r="H34" s="56">
        <v>653973.87</v>
      </c>
      <c r="I34" s="55">
        <f>SUM(E34:H34)</f>
        <v>10458330.229999999</v>
      </c>
    </row>
    <row r="35" spans="1:11" ht="15.75" thickBot="1" x14ac:dyDescent="0.3">
      <c r="A35" s="23" t="s">
        <v>18</v>
      </c>
      <c r="B35" s="22"/>
      <c r="C35" s="58">
        <v>9341310</v>
      </c>
      <c r="D35" s="68"/>
      <c r="E35" s="43">
        <v>0</v>
      </c>
      <c r="F35" s="43">
        <v>622572.72</v>
      </c>
      <c r="G35" s="43">
        <v>428329.12</v>
      </c>
      <c r="H35" s="43">
        <v>292875.34999999998</v>
      </c>
      <c r="I35" s="55">
        <f>SUM(E35:H35)</f>
        <v>1343777.19</v>
      </c>
    </row>
    <row r="36" spans="1:11" ht="15.75" thickBot="1" x14ac:dyDescent="0.3">
      <c r="A36" s="20" t="s">
        <v>19</v>
      </c>
      <c r="B36" s="22"/>
      <c r="C36" s="50">
        <f t="shared" ref="C36:H36" si="4">SUM(C37:C45)</f>
        <v>19037479</v>
      </c>
      <c r="D36" s="67"/>
      <c r="E36" s="67">
        <f t="shared" si="4"/>
        <v>0</v>
      </c>
      <c r="F36" s="67">
        <f t="shared" si="4"/>
        <v>4380</v>
      </c>
      <c r="G36" s="67">
        <f t="shared" si="4"/>
        <v>264910</v>
      </c>
      <c r="H36" s="67">
        <f t="shared" si="4"/>
        <v>86162</v>
      </c>
      <c r="I36" s="65">
        <f>SUM(I37:I45)</f>
        <v>355452</v>
      </c>
    </row>
    <row r="37" spans="1:11" x14ac:dyDescent="0.25">
      <c r="A37" s="23" t="s">
        <v>20</v>
      </c>
      <c r="B37" s="22"/>
      <c r="C37" s="51">
        <v>1630000</v>
      </c>
      <c r="D37" s="36"/>
      <c r="E37" s="38">
        <v>0</v>
      </c>
      <c r="F37" s="38">
        <v>4380</v>
      </c>
      <c r="G37" s="38">
        <v>227976</v>
      </c>
      <c r="H37" s="38">
        <v>17840</v>
      </c>
      <c r="I37" s="55">
        <f>SUM(E37:H37)</f>
        <v>250196</v>
      </c>
    </row>
    <row r="38" spans="1:11" x14ac:dyDescent="0.25">
      <c r="A38" s="21" t="s">
        <v>21</v>
      </c>
      <c r="B38" s="22"/>
      <c r="C38" s="49">
        <v>400000</v>
      </c>
      <c r="D38" s="54"/>
      <c r="E38" s="56">
        <v>0</v>
      </c>
      <c r="F38" s="56"/>
      <c r="G38" s="56"/>
      <c r="H38" s="56"/>
      <c r="I38" s="55">
        <f t="shared" ref="I27:I83" si="5">SUM(E38:G38)</f>
        <v>0</v>
      </c>
    </row>
    <row r="39" spans="1:11" x14ac:dyDescent="0.25">
      <c r="A39" s="23" t="s">
        <v>22</v>
      </c>
      <c r="B39" s="22"/>
      <c r="C39" s="49">
        <v>386000</v>
      </c>
      <c r="D39" s="54"/>
      <c r="E39" s="56">
        <v>0</v>
      </c>
      <c r="F39" s="56"/>
      <c r="G39" s="56"/>
      <c r="H39" s="56"/>
      <c r="I39" s="55">
        <f t="shared" si="5"/>
        <v>0</v>
      </c>
    </row>
    <row r="40" spans="1:11" x14ac:dyDescent="0.25">
      <c r="A40" s="21" t="s">
        <v>23</v>
      </c>
      <c r="B40" s="22"/>
      <c r="C40" s="49">
        <v>100000</v>
      </c>
      <c r="D40" s="54"/>
      <c r="E40" s="56">
        <v>0</v>
      </c>
      <c r="F40" s="56"/>
      <c r="G40" s="56"/>
      <c r="H40" s="56"/>
      <c r="I40" s="55">
        <f t="shared" si="5"/>
        <v>0</v>
      </c>
    </row>
    <row r="41" spans="1:11" x14ac:dyDescent="0.25">
      <c r="A41" s="23" t="s">
        <v>24</v>
      </c>
      <c r="B41" s="22"/>
      <c r="C41" s="49">
        <v>484000</v>
      </c>
      <c r="D41" s="54"/>
      <c r="E41" s="56">
        <v>0</v>
      </c>
      <c r="F41" s="56"/>
      <c r="G41" s="56"/>
      <c r="H41" s="56"/>
      <c r="I41" s="55">
        <f t="shared" si="5"/>
        <v>0</v>
      </c>
    </row>
    <row r="42" spans="1:11" ht="30" x14ac:dyDescent="0.25">
      <c r="A42" s="34" t="s">
        <v>25</v>
      </c>
      <c r="B42" s="35"/>
      <c r="C42" s="49">
        <v>132000</v>
      </c>
      <c r="D42" s="54"/>
      <c r="E42" s="56">
        <v>0</v>
      </c>
      <c r="F42" s="56"/>
      <c r="G42" s="56"/>
      <c r="H42" s="56"/>
      <c r="I42" s="55">
        <f t="shared" si="5"/>
        <v>0</v>
      </c>
      <c r="K42" s="11"/>
    </row>
    <row r="43" spans="1:11" ht="30" x14ac:dyDescent="0.25">
      <c r="A43" s="40" t="s">
        <v>26</v>
      </c>
      <c r="B43" s="41"/>
      <c r="C43" s="49">
        <v>6614979</v>
      </c>
      <c r="D43" s="54"/>
      <c r="E43" s="56">
        <v>0</v>
      </c>
      <c r="F43" s="56"/>
      <c r="G43" s="56"/>
      <c r="H43" s="56"/>
      <c r="I43" s="55">
        <f t="shared" si="5"/>
        <v>0</v>
      </c>
      <c r="J43" s="11"/>
    </row>
    <row r="44" spans="1:11" ht="45" x14ac:dyDescent="0.25">
      <c r="A44" s="21" t="s">
        <v>27</v>
      </c>
      <c r="B44" s="22"/>
      <c r="C44" s="49">
        <v>0</v>
      </c>
      <c r="D44" s="54"/>
      <c r="E44" s="56">
        <v>0</v>
      </c>
      <c r="F44" s="56"/>
      <c r="G44" s="56"/>
      <c r="H44" s="56"/>
      <c r="I44" s="55">
        <f t="shared" si="5"/>
        <v>0</v>
      </c>
    </row>
    <row r="45" spans="1:11" ht="15.75" thickBot="1" x14ac:dyDescent="0.3">
      <c r="A45" s="21" t="s">
        <v>28</v>
      </c>
      <c r="B45" s="22"/>
      <c r="C45" s="66">
        <v>9290500</v>
      </c>
      <c r="D45" s="33"/>
      <c r="E45" s="7">
        <v>0</v>
      </c>
      <c r="F45" s="7"/>
      <c r="G45" s="7">
        <v>36934</v>
      </c>
      <c r="H45" s="7">
        <v>68322</v>
      </c>
      <c r="I45" s="55">
        <f>SUM(E45:H45)</f>
        <v>105256</v>
      </c>
    </row>
    <row r="46" spans="1:11" s="10" customFormat="1" ht="15.75" thickBot="1" x14ac:dyDescent="0.3">
      <c r="A46" s="20" t="s">
        <v>29</v>
      </c>
      <c r="B46" s="26"/>
      <c r="C46" s="50">
        <f>SUM(C47:C53)</f>
        <v>1408500</v>
      </c>
      <c r="D46" s="67"/>
      <c r="E46" s="67">
        <f>SUM(E47:E53)</f>
        <v>0</v>
      </c>
      <c r="F46" s="67">
        <f t="shared" ref="F46:H46" si="6">SUM(F47:F53)</f>
        <v>0</v>
      </c>
      <c r="G46" s="67">
        <f t="shared" si="6"/>
        <v>264000</v>
      </c>
      <c r="H46" s="67">
        <f t="shared" si="6"/>
        <v>466666.67</v>
      </c>
      <c r="I46" s="67">
        <f t="shared" ref="I46" si="7">SUM(I47:I53)</f>
        <v>730666.66999999993</v>
      </c>
    </row>
    <row r="47" spans="1:11" ht="30" x14ac:dyDescent="0.25">
      <c r="A47" s="21" t="s">
        <v>30</v>
      </c>
      <c r="B47" s="22"/>
      <c r="C47" s="51">
        <v>1408500</v>
      </c>
      <c r="D47" s="36"/>
      <c r="E47" s="38">
        <v>0</v>
      </c>
      <c r="F47" s="56">
        <v>0</v>
      </c>
      <c r="G47" s="56">
        <v>264000</v>
      </c>
      <c r="H47" s="56">
        <v>466666.67</v>
      </c>
      <c r="I47" s="55">
        <f>SUM(E47:H47)</f>
        <v>730666.66999999993</v>
      </c>
    </row>
    <row r="48" spans="1:11" ht="30" x14ac:dyDescent="0.25">
      <c r="A48" s="21" t="s">
        <v>31</v>
      </c>
      <c r="B48" s="22"/>
      <c r="C48" s="49"/>
      <c r="D48" s="56"/>
      <c r="E48" s="56">
        <v>0</v>
      </c>
      <c r="F48" s="56">
        <v>0</v>
      </c>
      <c r="G48" s="56">
        <v>0</v>
      </c>
      <c r="H48" s="56"/>
      <c r="I48" s="55">
        <f t="shared" si="5"/>
        <v>0</v>
      </c>
    </row>
    <row r="49" spans="1:12" ht="30" x14ac:dyDescent="0.25">
      <c r="A49" s="21" t="s">
        <v>32</v>
      </c>
      <c r="B49" s="22"/>
      <c r="C49" s="49"/>
      <c r="D49" s="56"/>
      <c r="E49" s="56">
        <v>0</v>
      </c>
      <c r="F49" s="56">
        <v>0</v>
      </c>
      <c r="G49" s="56">
        <v>0</v>
      </c>
      <c r="H49" s="56"/>
      <c r="I49" s="55">
        <f t="shared" si="5"/>
        <v>0</v>
      </c>
    </row>
    <row r="50" spans="1:12" ht="30" x14ac:dyDescent="0.25">
      <c r="A50" s="21" t="s">
        <v>33</v>
      </c>
      <c r="B50" s="22"/>
      <c r="C50" s="49"/>
      <c r="D50" s="56"/>
      <c r="E50" s="56">
        <v>0</v>
      </c>
      <c r="F50" s="56">
        <v>0</v>
      </c>
      <c r="G50" s="56">
        <v>0</v>
      </c>
      <c r="H50" s="56"/>
      <c r="I50" s="55">
        <f t="shared" si="5"/>
        <v>0</v>
      </c>
    </row>
    <row r="51" spans="1:12" ht="30" x14ac:dyDescent="0.25">
      <c r="A51" s="21" t="s">
        <v>34</v>
      </c>
      <c r="B51" s="22"/>
      <c r="C51" s="49"/>
      <c r="D51" s="56"/>
      <c r="E51" s="56">
        <v>0</v>
      </c>
      <c r="F51" s="56">
        <v>0</v>
      </c>
      <c r="G51" s="56">
        <v>0</v>
      </c>
      <c r="H51" s="56"/>
      <c r="I51" s="55">
        <f t="shared" si="5"/>
        <v>0</v>
      </c>
    </row>
    <row r="52" spans="1:12" ht="30.75" thickBot="1" x14ac:dyDescent="0.3">
      <c r="A52" s="21" t="s">
        <v>35</v>
      </c>
      <c r="B52" s="22"/>
      <c r="C52" s="49"/>
      <c r="D52" s="56"/>
      <c r="E52" s="56">
        <v>0</v>
      </c>
      <c r="F52" s="7">
        <v>0</v>
      </c>
      <c r="G52" s="7">
        <v>0</v>
      </c>
      <c r="H52" s="56"/>
      <c r="I52" s="55">
        <f t="shared" si="5"/>
        <v>0</v>
      </c>
    </row>
    <row r="53" spans="1:12" ht="30.75" thickBot="1" x14ac:dyDescent="0.3">
      <c r="A53" s="21" t="s">
        <v>36</v>
      </c>
      <c r="B53" s="22"/>
      <c r="C53" s="66"/>
      <c r="D53" s="7"/>
      <c r="E53" s="7">
        <v>0</v>
      </c>
      <c r="F53" s="67">
        <f t="shared" ref="F53" si="8">SUM(F54:F60)</f>
        <v>0</v>
      </c>
      <c r="G53" s="67">
        <v>0</v>
      </c>
      <c r="H53" s="96"/>
      <c r="I53" s="55">
        <f t="shared" si="5"/>
        <v>0</v>
      </c>
    </row>
    <row r="54" spans="1:12" ht="15.75" thickBot="1" x14ac:dyDescent="0.3">
      <c r="A54" s="20" t="s">
        <v>37</v>
      </c>
      <c r="B54" s="22"/>
      <c r="C54" s="52"/>
      <c r="D54" s="67"/>
      <c r="E54" s="67">
        <f t="shared" ref="E54:F54" si="9">SUM(E55:E61)</f>
        <v>0</v>
      </c>
      <c r="F54" s="67">
        <f t="shared" si="9"/>
        <v>0</v>
      </c>
      <c r="G54" s="67">
        <v>0</v>
      </c>
      <c r="H54" s="67">
        <v>0</v>
      </c>
      <c r="I54" s="67">
        <v>0</v>
      </c>
    </row>
    <row r="55" spans="1:12" ht="30" x14ac:dyDescent="0.25">
      <c r="A55" s="21" t="s">
        <v>38</v>
      </c>
      <c r="B55" s="22"/>
      <c r="C55" s="51"/>
      <c r="D55" s="38"/>
      <c r="E55" s="38">
        <v>0</v>
      </c>
      <c r="F55" s="56">
        <v>0</v>
      </c>
      <c r="G55" s="56">
        <v>0</v>
      </c>
      <c r="H55" s="56"/>
      <c r="I55" s="55">
        <f t="shared" si="5"/>
        <v>0</v>
      </c>
    </row>
    <row r="56" spans="1:12" ht="30" x14ac:dyDescent="0.25">
      <c r="A56" s="21" t="s">
        <v>39</v>
      </c>
      <c r="B56" s="22"/>
      <c r="C56" s="49"/>
      <c r="D56" s="56"/>
      <c r="E56" s="56">
        <v>0</v>
      </c>
      <c r="F56" s="56">
        <v>0</v>
      </c>
      <c r="G56" s="56">
        <v>0</v>
      </c>
      <c r="H56" s="56"/>
      <c r="I56" s="55">
        <f t="shared" si="5"/>
        <v>0</v>
      </c>
    </row>
    <row r="57" spans="1:12" ht="30" x14ac:dyDescent="0.25">
      <c r="A57" s="21" t="s">
        <v>40</v>
      </c>
      <c r="B57" s="22"/>
      <c r="C57" s="49"/>
      <c r="D57" s="56"/>
      <c r="E57" s="56">
        <v>0</v>
      </c>
      <c r="F57" s="56">
        <v>0</v>
      </c>
      <c r="G57" s="56">
        <v>0</v>
      </c>
      <c r="H57" s="56"/>
      <c r="I57" s="55">
        <f t="shared" si="5"/>
        <v>0</v>
      </c>
    </row>
    <row r="58" spans="1:12" ht="30" x14ac:dyDescent="0.25">
      <c r="A58" s="34" t="s">
        <v>41</v>
      </c>
      <c r="B58" s="35"/>
      <c r="C58" s="49"/>
      <c r="D58" s="56"/>
      <c r="E58" s="56">
        <v>0</v>
      </c>
      <c r="F58" s="56">
        <v>0</v>
      </c>
      <c r="G58" s="56">
        <v>0</v>
      </c>
      <c r="H58" s="56"/>
      <c r="I58" s="55">
        <f t="shared" si="5"/>
        <v>0</v>
      </c>
    </row>
    <row r="59" spans="1:12" ht="30" x14ac:dyDescent="0.25">
      <c r="A59" s="40" t="s">
        <v>42</v>
      </c>
      <c r="B59" s="41"/>
      <c r="C59" s="49"/>
      <c r="D59" s="56"/>
      <c r="E59" s="56">
        <v>0</v>
      </c>
      <c r="F59" s="56">
        <v>0</v>
      </c>
      <c r="G59" s="56">
        <v>0</v>
      </c>
      <c r="H59" s="56"/>
      <c r="I59" s="55">
        <f t="shared" si="5"/>
        <v>0</v>
      </c>
    </row>
    <row r="60" spans="1:12" ht="30.75" thickBot="1" x14ac:dyDescent="0.3">
      <c r="A60" s="21" t="s">
        <v>43</v>
      </c>
      <c r="B60" s="22"/>
      <c r="C60" s="49"/>
      <c r="D60" s="56"/>
      <c r="E60" s="56">
        <v>0</v>
      </c>
      <c r="F60" s="7">
        <v>0</v>
      </c>
      <c r="G60" s="7">
        <v>0</v>
      </c>
      <c r="H60" s="56"/>
      <c r="I60" s="7">
        <v>0</v>
      </c>
    </row>
    <row r="61" spans="1:12" ht="30.75" thickBot="1" x14ac:dyDescent="0.3">
      <c r="A61" s="21" t="s">
        <v>44</v>
      </c>
      <c r="B61" s="22"/>
      <c r="C61" s="66"/>
      <c r="D61" s="7"/>
      <c r="E61" s="7">
        <v>0</v>
      </c>
      <c r="F61" s="90">
        <f t="shared" ref="F61" si="10">SUM(F62:F70)</f>
        <v>0</v>
      </c>
      <c r="G61" s="90"/>
      <c r="H61" s="7"/>
      <c r="I61" s="55">
        <f t="shared" si="5"/>
        <v>0</v>
      </c>
    </row>
    <row r="62" spans="1:12" ht="30.75" thickBot="1" x14ac:dyDescent="0.3">
      <c r="A62" s="20" t="s">
        <v>45</v>
      </c>
      <c r="B62" s="22"/>
      <c r="C62" s="52">
        <f>SUM(C63:C71)</f>
        <v>1468234</v>
      </c>
      <c r="D62" s="67"/>
      <c r="E62" s="67">
        <f t="shared" ref="E62:I62" si="11">SUM(E63:E71)</f>
        <v>0</v>
      </c>
      <c r="F62" s="67">
        <f t="shared" si="11"/>
        <v>0</v>
      </c>
      <c r="G62" s="67">
        <f t="shared" si="11"/>
        <v>176858.05</v>
      </c>
      <c r="H62" s="67"/>
      <c r="I62" s="67">
        <f t="shared" si="11"/>
        <v>176858.05</v>
      </c>
      <c r="L62" s="11"/>
    </row>
    <row r="63" spans="1:12" x14ac:dyDescent="0.25">
      <c r="A63" s="21" t="s">
        <v>46</v>
      </c>
      <c r="B63" s="22"/>
      <c r="C63" s="66">
        <v>469800</v>
      </c>
      <c r="D63" s="33"/>
      <c r="E63" s="7">
        <v>0</v>
      </c>
      <c r="F63" s="7">
        <v>0</v>
      </c>
      <c r="G63" s="7">
        <v>0</v>
      </c>
      <c r="H63" s="7"/>
      <c r="I63" s="55">
        <f t="shared" si="5"/>
        <v>0</v>
      </c>
    </row>
    <row r="64" spans="1:12" ht="30" x14ac:dyDescent="0.25">
      <c r="A64" s="21" t="s">
        <v>47</v>
      </c>
      <c r="B64" s="22"/>
      <c r="C64" s="49">
        <v>938434</v>
      </c>
      <c r="D64" s="54"/>
      <c r="E64" s="56">
        <v>0</v>
      </c>
      <c r="F64" s="56">
        <v>0</v>
      </c>
      <c r="G64" s="56">
        <v>176858.05</v>
      </c>
      <c r="H64" s="56"/>
      <c r="I64" s="55">
        <f t="shared" si="5"/>
        <v>176858.05</v>
      </c>
    </row>
    <row r="65" spans="1:12" ht="30" x14ac:dyDescent="0.25">
      <c r="A65" s="21" t="s">
        <v>48</v>
      </c>
      <c r="B65" s="22"/>
      <c r="C65" s="49">
        <v>60000</v>
      </c>
      <c r="D65" s="56"/>
      <c r="E65" s="56">
        <v>0</v>
      </c>
      <c r="F65" s="56">
        <v>0</v>
      </c>
      <c r="G65" s="56">
        <v>0</v>
      </c>
      <c r="H65" s="56"/>
      <c r="I65" s="55">
        <f t="shared" si="5"/>
        <v>0</v>
      </c>
    </row>
    <row r="66" spans="1:12" ht="30" x14ac:dyDescent="0.25">
      <c r="A66" s="21" t="s">
        <v>49</v>
      </c>
      <c r="B66" s="22"/>
      <c r="C66" s="49">
        <v>0</v>
      </c>
      <c r="D66" s="56"/>
      <c r="E66" s="56">
        <v>0</v>
      </c>
      <c r="F66" s="56">
        <v>0</v>
      </c>
      <c r="G66" s="56">
        <v>0</v>
      </c>
      <c r="H66" s="56"/>
      <c r="I66" s="55">
        <f t="shared" si="5"/>
        <v>0</v>
      </c>
    </row>
    <row r="67" spans="1:12" ht="30" x14ac:dyDescent="0.25">
      <c r="A67" s="21" t="s">
        <v>50</v>
      </c>
      <c r="B67" s="22"/>
      <c r="C67" s="49">
        <v>0</v>
      </c>
      <c r="D67" s="56"/>
      <c r="E67" s="56">
        <v>0</v>
      </c>
      <c r="F67" s="56">
        <v>0</v>
      </c>
      <c r="G67" s="56">
        <v>0</v>
      </c>
      <c r="H67" s="56"/>
      <c r="I67" s="55">
        <f t="shared" si="5"/>
        <v>0</v>
      </c>
    </row>
    <row r="68" spans="1:12" ht="22.5" customHeight="1" x14ac:dyDescent="0.25">
      <c r="A68" s="21" t="s">
        <v>51</v>
      </c>
      <c r="B68" s="22"/>
      <c r="C68" s="49"/>
      <c r="D68" s="56"/>
      <c r="E68" s="56">
        <v>0</v>
      </c>
      <c r="F68" s="56">
        <v>0</v>
      </c>
      <c r="G68" s="56">
        <v>0</v>
      </c>
      <c r="H68" s="56"/>
      <c r="I68" s="55">
        <f t="shared" si="5"/>
        <v>0</v>
      </c>
    </row>
    <row r="69" spans="1:12" ht="19.5" customHeight="1" x14ac:dyDescent="0.25">
      <c r="A69" s="21" t="s">
        <v>52</v>
      </c>
      <c r="B69" s="22"/>
      <c r="C69" s="49"/>
      <c r="D69" s="56"/>
      <c r="E69" s="56">
        <v>0</v>
      </c>
      <c r="F69" s="56">
        <v>0</v>
      </c>
      <c r="G69" s="56">
        <v>0</v>
      </c>
      <c r="H69" s="56"/>
      <c r="I69" s="55">
        <f t="shared" si="5"/>
        <v>0</v>
      </c>
    </row>
    <row r="70" spans="1:12" x14ac:dyDescent="0.25">
      <c r="A70" s="21" t="s">
        <v>53</v>
      </c>
      <c r="B70" s="22"/>
      <c r="C70" s="49">
        <v>0</v>
      </c>
      <c r="D70" s="56"/>
      <c r="E70" s="56">
        <v>0</v>
      </c>
      <c r="F70" s="56">
        <v>0</v>
      </c>
      <c r="G70" s="56">
        <v>0</v>
      </c>
      <c r="H70" s="56"/>
      <c r="I70" s="55">
        <f t="shared" si="5"/>
        <v>0</v>
      </c>
    </row>
    <row r="71" spans="1:12" ht="35.25" customHeight="1" thickBot="1" x14ac:dyDescent="0.3">
      <c r="A71" s="21" t="s">
        <v>54</v>
      </c>
      <c r="B71" s="22"/>
      <c r="C71" s="66"/>
      <c r="D71" s="7"/>
      <c r="E71" s="7">
        <v>0</v>
      </c>
      <c r="F71" s="7">
        <v>0</v>
      </c>
      <c r="G71" s="7">
        <v>0</v>
      </c>
      <c r="H71" s="7"/>
      <c r="I71" s="55">
        <f t="shared" si="5"/>
        <v>0</v>
      </c>
    </row>
    <row r="72" spans="1:12" ht="15.75" thickBot="1" x14ac:dyDescent="0.3">
      <c r="A72" s="20" t="s">
        <v>55</v>
      </c>
      <c r="B72" s="22"/>
      <c r="C72" s="52">
        <f>+C73</f>
        <v>0</v>
      </c>
      <c r="D72" s="67"/>
      <c r="E72" s="67">
        <f t="shared" ref="E72" si="12">SUM(E73:E76)</f>
        <v>0</v>
      </c>
      <c r="F72" s="67">
        <f t="shared" ref="F72:I72" si="13">SUM(F73:F76)</f>
        <v>0</v>
      </c>
      <c r="G72" s="67">
        <f t="shared" si="13"/>
        <v>0</v>
      </c>
      <c r="H72" s="67"/>
      <c r="I72" s="67">
        <f t="shared" si="13"/>
        <v>0</v>
      </c>
    </row>
    <row r="73" spans="1:12" x14ac:dyDescent="0.25">
      <c r="A73" s="21" t="s">
        <v>56</v>
      </c>
      <c r="B73" s="22"/>
      <c r="C73" s="51">
        <v>0</v>
      </c>
      <c r="D73" s="38"/>
      <c r="E73" s="38">
        <v>0</v>
      </c>
      <c r="F73" s="38">
        <v>0</v>
      </c>
      <c r="G73" s="38">
        <v>0</v>
      </c>
      <c r="H73" s="38"/>
      <c r="I73" s="55">
        <f t="shared" si="5"/>
        <v>0</v>
      </c>
    </row>
    <row r="74" spans="1:12" x14ac:dyDescent="0.25">
      <c r="A74" s="21" t="s">
        <v>57</v>
      </c>
      <c r="B74" s="22"/>
      <c r="C74" s="49"/>
      <c r="D74" s="56"/>
      <c r="E74" s="56">
        <v>0</v>
      </c>
      <c r="F74" s="56">
        <v>0</v>
      </c>
      <c r="G74" s="56">
        <v>0</v>
      </c>
      <c r="H74" s="56"/>
      <c r="I74" s="55">
        <f t="shared" si="5"/>
        <v>0</v>
      </c>
    </row>
    <row r="75" spans="1:12" x14ac:dyDescent="0.25">
      <c r="A75" s="44" t="s">
        <v>58</v>
      </c>
      <c r="B75" s="35"/>
      <c r="C75" s="51"/>
      <c r="D75" s="38"/>
      <c r="E75" s="38">
        <v>0</v>
      </c>
      <c r="F75" s="38">
        <v>0</v>
      </c>
      <c r="G75" s="38">
        <v>0</v>
      </c>
      <c r="H75" s="38"/>
      <c r="I75" s="55">
        <f t="shared" si="5"/>
        <v>0</v>
      </c>
      <c r="K75" s="11"/>
    </row>
    <row r="76" spans="1:12" ht="45.75" thickBot="1" x14ac:dyDescent="0.3">
      <c r="A76" s="40" t="s">
        <v>59</v>
      </c>
      <c r="B76" s="41"/>
      <c r="C76" s="58"/>
      <c r="D76" s="43"/>
      <c r="E76" s="43">
        <v>0</v>
      </c>
      <c r="F76" s="43">
        <v>0</v>
      </c>
      <c r="G76" s="43">
        <v>0</v>
      </c>
      <c r="H76" s="43"/>
      <c r="I76" s="55">
        <f t="shared" si="5"/>
        <v>0</v>
      </c>
      <c r="L76" t="s">
        <v>96</v>
      </c>
    </row>
    <row r="77" spans="1:12" ht="30.75" thickBot="1" x14ac:dyDescent="0.3">
      <c r="A77" s="20" t="s">
        <v>60</v>
      </c>
      <c r="B77" s="22"/>
      <c r="C77" s="52"/>
      <c r="D77" s="67"/>
      <c r="E77" s="67">
        <f t="shared" ref="E77:I77" si="14">SUM(E78:E79)</f>
        <v>0</v>
      </c>
      <c r="F77" s="67">
        <f t="shared" si="14"/>
        <v>0</v>
      </c>
      <c r="G77" s="67">
        <f t="shared" si="14"/>
        <v>0</v>
      </c>
      <c r="H77" s="67"/>
      <c r="I77" s="67">
        <f t="shared" si="14"/>
        <v>0</v>
      </c>
    </row>
    <row r="78" spans="1:12" x14ac:dyDescent="0.25">
      <c r="A78" s="21" t="s">
        <v>61</v>
      </c>
      <c r="B78" s="22"/>
      <c r="C78" s="51"/>
      <c r="D78" s="38"/>
      <c r="E78" s="38">
        <v>0</v>
      </c>
      <c r="F78" s="38">
        <v>0</v>
      </c>
      <c r="G78" s="38">
        <v>0</v>
      </c>
      <c r="H78" s="38"/>
      <c r="I78" s="55">
        <f t="shared" si="5"/>
        <v>0</v>
      </c>
    </row>
    <row r="79" spans="1:12" ht="30.75" thickBot="1" x14ac:dyDescent="0.3">
      <c r="A79" s="21" t="s">
        <v>62</v>
      </c>
      <c r="B79" s="22"/>
      <c r="C79" s="66"/>
      <c r="D79" s="7"/>
      <c r="E79" s="7">
        <v>0</v>
      </c>
      <c r="F79" s="7">
        <v>0</v>
      </c>
      <c r="G79" s="7">
        <v>0</v>
      </c>
      <c r="H79" s="7"/>
      <c r="I79" s="55">
        <f t="shared" si="5"/>
        <v>0</v>
      </c>
    </row>
    <row r="80" spans="1:12" ht="15.75" thickBot="1" x14ac:dyDescent="0.3">
      <c r="A80" s="20" t="s">
        <v>63</v>
      </c>
      <c r="B80" s="22"/>
      <c r="C80" s="52"/>
      <c r="D80" s="67"/>
      <c r="E80" s="67">
        <f t="shared" ref="E80:I80" si="15">SUM(E81:E83)</f>
        <v>0</v>
      </c>
      <c r="F80" s="67">
        <f t="shared" si="15"/>
        <v>0</v>
      </c>
      <c r="G80" s="67">
        <f t="shared" si="15"/>
        <v>0</v>
      </c>
      <c r="H80" s="67"/>
      <c r="I80" s="67">
        <f t="shared" si="15"/>
        <v>0</v>
      </c>
    </row>
    <row r="81" spans="1:11" x14ac:dyDescent="0.25">
      <c r="A81" s="23" t="s">
        <v>64</v>
      </c>
      <c r="B81" s="22"/>
      <c r="C81" s="51"/>
      <c r="D81" s="38"/>
      <c r="E81" s="38">
        <v>0</v>
      </c>
      <c r="F81" s="38">
        <v>0</v>
      </c>
      <c r="G81" s="38">
        <v>0</v>
      </c>
      <c r="H81" s="38"/>
      <c r="I81" s="55">
        <f t="shared" si="5"/>
        <v>0</v>
      </c>
    </row>
    <row r="82" spans="1:11" x14ac:dyDescent="0.25">
      <c r="A82" s="23" t="s">
        <v>65</v>
      </c>
      <c r="B82" s="22"/>
      <c r="C82" s="49"/>
      <c r="D82" s="56"/>
      <c r="E82" s="56">
        <v>0</v>
      </c>
      <c r="F82" s="56">
        <v>0</v>
      </c>
      <c r="G82" s="56">
        <v>0</v>
      </c>
      <c r="H82" s="56"/>
      <c r="I82" s="55">
        <f t="shared" si="5"/>
        <v>0</v>
      </c>
      <c r="K82" s="11"/>
    </row>
    <row r="83" spans="1:11" ht="30.75" thickBot="1" x14ac:dyDescent="0.3">
      <c r="A83" s="21" t="s">
        <v>66</v>
      </c>
      <c r="B83" s="22"/>
      <c r="C83" s="58"/>
      <c r="D83" s="43"/>
      <c r="E83" s="43">
        <v>0</v>
      </c>
      <c r="F83" s="43">
        <v>0</v>
      </c>
      <c r="G83" s="43">
        <v>0</v>
      </c>
      <c r="H83" s="43"/>
      <c r="I83" s="55">
        <f t="shared" si="5"/>
        <v>0</v>
      </c>
    </row>
    <row r="84" spans="1:11" ht="15.75" thickBot="1" x14ac:dyDescent="0.3">
      <c r="A84" s="27" t="s">
        <v>67</v>
      </c>
      <c r="B84" s="28"/>
      <c r="C84" s="52">
        <f>+C19</f>
        <v>253461144</v>
      </c>
      <c r="D84" s="52"/>
      <c r="E84" s="69">
        <f t="shared" ref="E84:I84" si="16">+E20+E26+E36+E46+E62</f>
        <v>12475179.949999999</v>
      </c>
      <c r="F84" s="69">
        <f t="shared" si="16"/>
        <v>13279621.379999999</v>
      </c>
      <c r="G84" s="69">
        <f t="shared" si="16"/>
        <v>24241985.440000001</v>
      </c>
      <c r="H84" s="69">
        <f t="shared" si="16"/>
        <v>23932462.16</v>
      </c>
      <c r="I84" s="69">
        <f t="shared" si="16"/>
        <v>73929248.930000007</v>
      </c>
    </row>
    <row r="85" spans="1:11" ht="15.75" thickBot="1" x14ac:dyDescent="0.3">
      <c r="A85" s="24"/>
      <c r="B85" s="22"/>
      <c r="C85" s="70"/>
      <c r="D85" s="33"/>
      <c r="E85" s="7"/>
      <c r="F85" s="7"/>
      <c r="G85" s="7"/>
      <c r="H85" s="7"/>
      <c r="I85" s="8"/>
    </row>
    <row r="86" spans="1:11" ht="15.75" thickBot="1" x14ac:dyDescent="0.3">
      <c r="A86" s="29" t="s">
        <v>68</v>
      </c>
      <c r="B86" s="30"/>
      <c r="C86" s="52"/>
      <c r="D86" s="71"/>
      <c r="E86" s="71">
        <v>0</v>
      </c>
      <c r="F86" s="71">
        <v>0</v>
      </c>
      <c r="G86" s="71">
        <v>0</v>
      </c>
      <c r="H86" s="71"/>
      <c r="I86" s="83">
        <v>0</v>
      </c>
    </row>
    <row r="87" spans="1:11" ht="30" x14ac:dyDescent="0.25">
      <c r="A87" s="20" t="s">
        <v>69</v>
      </c>
      <c r="B87" s="22"/>
      <c r="C87" s="51">
        <v>0</v>
      </c>
      <c r="D87" s="47"/>
      <c r="E87" s="47">
        <v>0</v>
      </c>
      <c r="F87" s="47">
        <v>0</v>
      </c>
      <c r="G87" s="47">
        <v>0</v>
      </c>
      <c r="H87" s="47"/>
      <c r="I87" s="55">
        <f t="shared" ref="I87:I96" si="17">SUM(E87:F87)</f>
        <v>0</v>
      </c>
    </row>
    <row r="88" spans="1:11" ht="30" x14ac:dyDescent="0.25">
      <c r="A88" s="21" t="s">
        <v>70</v>
      </c>
      <c r="B88" s="22"/>
      <c r="C88" s="49">
        <v>0</v>
      </c>
      <c r="D88" s="59"/>
      <c r="E88" s="59">
        <v>0</v>
      </c>
      <c r="F88" s="59">
        <v>0</v>
      </c>
      <c r="G88" s="59">
        <v>0</v>
      </c>
      <c r="H88" s="59"/>
      <c r="I88" s="55">
        <f t="shared" si="17"/>
        <v>0</v>
      </c>
    </row>
    <row r="89" spans="1:11" ht="30.75" thickBot="1" x14ac:dyDescent="0.3">
      <c r="A89" s="21" t="s">
        <v>71</v>
      </c>
      <c r="B89" s="22"/>
      <c r="C89" s="72"/>
      <c r="D89" s="8"/>
      <c r="E89" s="8">
        <v>0</v>
      </c>
      <c r="F89" s="8">
        <v>0</v>
      </c>
      <c r="G89" s="8">
        <v>0</v>
      </c>
      <c r="H89" s="8"/>
      <c r="I89" s="55">
        <f t="shared" si="17"/>
        <v>0</v>
      </c>
    </row>
    <row r="90" spans="1:11" ht="15.75" thickBot="1" x14ac:dyDescent="0.3">
      <c r="A90" s="20" t="s">
        <v>72</v>
      </c>
      <c r="C90" s="73">
        <v>0</v>
      </c>
      <c r="D90" s="71"/>
      <c r="E90" s="71">
        <v>0</v>
      </c>
      <c r="F90" s="71">
        <v>0</v>
      </c>
      <c r="G90" s="71">
        <v>0</v>
      </c>
      <c r="H90" s="71">
        <v>0</v>
      </c>
      <c r="I90" s="55">
        <f t="shared" si="17"/>
        <v>0</v>
      </c>
    </row>
    <row r="91" spans="1:11" x14ac:dyDescent="0.25">
      <c r="A91" s="23" t="s">
        <v>73</v>
      </c>
      <c r="B91" s="22"/>
      <c r="C91" s="66">
        <v>0</v>
      </c>
      <c r="D91" s="8"/>
      <c r="E91" s="8">
        <v>0</v>
      </c>
      <c r="F91" s="8">
        <v>0</v>
      </c>
      <c r="G91" s="8">
        <v>0</v>
      </c>
      <c r="H91" s="8"/>
      <c r="I91" s="55">
        <f t="shared" si="17"/>
        <v>0</v>
      </c>
    </row>
    <row r="92" spans="1:11" x14ac:dyDescent="0.25">
      <c r="A92" s="23" t="s">
        <v>74</v>
      </c>
      <c r="C92" s="74"/>
      <c r="D92" s="59"/>
      <c r="E92" s="59">
        <v>0</v>
      </c>
      <c r="F92" s="59">
        <v>0</v>
      </c>
      <c r="G92" s="59">
        <v>0</v>
      </c>
      <c r="H92" s="59"/>
      <c r="I92" s="55">
        <f t="shared" si="17"/>
        <v>0</v>
      </c>
    </row>
    <row r="93" spans="1:11" x14ac:dyDescent="0.25">
      <c r="A93" s="23"/>
      <c r="C93" s="76">
        <v>0</v>
      </c>
      <c r="D93" s="75"/>
      <c r="E93" s="8"/>
      <c r="F93" s="8"/>
      <c r="G93" s="8"/>
      <c r="H93" s="97"/>
      <c r="I93" s="88"/>
    </row>
    <row r="94" spans="1:11" ht="15.75" thickBot="1" x14ac:dyDescent="0.3">
      <c r="A94" s="23"/>
      <c r="C94" s="77"/>
      <c r="D94" s="8"/>
      <c r="E94" s="8"/>
      <c r="F94" s="8"/>
      <c r="G94" s="8"/>
      <c r="H94" s="8"/>
      <c r="I94" s="82">
        <f t="shared" si="17"/>
        <v>0</v>
      </c>
    </row>
    <row r="95" spans="1:11" ht="15.75" thickBot="1" x14ac:dyDescent="0.3">
      <c r="A95" s="31" t="s">
        <v>75</v>
      </c>
      <c r="C95" s="78"/>
      <c r="D95" s="71"/>
      <c r="E95" s="71">
        <v>0</v>
      </c>
      <c r="F95" s="71">
        <v>0</v>
      </c>
      <c r="G95" s="71">
        <v>0</v>
      </c>
      <c r="H95" s="71"/>
      <c r="I95" s="71">
        <v>0</v>
      </c>
    </row>
    <row r="96" spans="1:11" ht="30.75" thickBot="1" x14ac:dyDescent="0.3">
      <c r="A96" s="21" t="s">
        <v>76</v>
      </c>
      <c r="B96" s="22"/>
      <c r="C96" s="80">
        <v>0</v>
      </c>
      <c r="D96" s="80"/>
      <c r="E96" s="80">
        <v>0</v>
      </c>
      <c r="F96" s="80">
        <v>0</v>
      </c>
      <c r="G96" s="80">
        <v>0</v>
      </c>
      <c r="H96" s="80">
        <v>0</v>
      </c>
      <c r="I96" s="55">
        <f t="shared" si="17"/>
        <v>0</v>
      </c>
    </row>
    <row r="97" spans="1:11" ht="15.75" thickTop="1" x14ac:dyDescent="0.25">
      <c r="A97" s="27" t="s">
        <v>77</v>
      </c>
      <c r="B97" s="28"/>
      <c r="C97" s="79">
        <v>0</v>
      </c>
      <c r="D97" s="79"/>
      <c r="E97" s="79">
        <v>0</v>
      </c>
      <c r="F97" s="79">
        <v>0</v>
      </c>
      <c r="G97" s="79">
        <v>0</v>
      </c>
      <c r="H97" s="79"/>
      <c r="I97" s="79">
        <v>0</v>
      </c>
    </row>
    <row r="98" spans="1:11" x14ac:dyDescent="0.25">
      <c r="A98" s="46"/>
      <c r="B98" s="35"/>
      <c r="C98" s="36"/>
      <c r="D98" s="37"/>
      <c r="E98" s="39"/>
      <c r="F98" s="39"/>
      <c r="G98" s="39"/>
      <c r="H98" s="39"/>
      <c r="I98" s="47"/>
    </row>
    <row r="99" spans="1:11" ht="21" customHeight="1" thickBot="1" x14ac:dyDescent="0.3">
      <c r="A99" s="45" t="s">
        <v>78</v>
      </c>
      <c r="B99" s="32"/>
      <c r="C99" s="81">
        <f t="shared" ref="C99:I99" si="18">+C84+C97</f>
        <v>253461144</v>
      </c>
      <c r="D99" s="81">
        <f t="shared" si="18"/>
        <v>0</v>
      </c>
      <c r="E99" s="81">
        <f t="shared" si="18"/>
        <v>12475179.949999999</v>
      </c>
      <c r="F99" s="81">
        <f t="shared" si="18"/>
        <v>13279621.379999999</v>
      </c>
      <c r="G99" s="81">
        <f t="shared" si="18"/>
        <v>24241985.440000001</v>
      </c>
      <c r="H99" s="81">
        <f t="shared" si="18"/>
        <v>23932462.16</v>
      </c>
      <c r="I99" s="81">
        <f t="shared" si="18"/>
        <v>73929248.930000007</v>
      </c>
      <c r="K99" s="11"/>
    </row>
    <row r="100" spans="1:11" ht="15.75" thickTop="1" x14ac:dyDescent="0.25">
      <c r="A100" s="10" t="s">
        <v>85</v>
      </c>
      <c r="I100" s="11"/>
    </row>
    <row r="101" spans="1:11" x14ac:dyDescent="0.25">
      <c r="A101" s="2" t="s">
        <v>86</v>
      </c>
    </row>
    <row r="102" spans="1:11" x14ac:dyDescent="0.25">
      <c r="A102" s="2" t="s">
        <v>87</v>
      </c>
    </row>
    <row r="103" spans="1:11" x14ac:dyDescent="0.25">
      <c r="A103" s="2" t="s">
        <v>88</v>
      </c>
    </row>
    <row r="104" spans="1:11" x14ac:dyDescent="0.25">
      <c r="A104" s="2" t="s">
        <v>89</v>
      </c>
    </row>
    <row r="105" spans="1:11" x14ac:dyDescent="0.25">
      <c r="A105" s="2" t="s">
        <v>90</v>
      </c>
    </row>
    <row r="106" spans="1:11" x14ac:dyDescent="0.25">
      <c r="A106" s="2" t="s">
        <v>94</v>
      </c>
    </row>
    <row r="107" spans="1:11" x14ac:dyDescent="0.25">
      <c r="A107" s="2"/>
    </row>
    <row r="108" spans="1:11" x14ac:dyDescent="0.25">
      <c r="A108" s="2"/>
    </row>
    <row r="109" spans="1:11" x14ac:dyDescent="0.25">
      <c r="A109" s="2"/>
    </row>
    <row r="110" spans="1:11" x14ac:dyDescent="0.25">
      <c r="A110" s="2"/>
    </row>
    <row r="111" spans="1:11" x14ac:dyDescent="0.25">
      <c r="A111" s="2"/>
    </row>
    <row r="112" spans="1:1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5">
    <mergeCell ref="A11:I11"/>
    <mergeCell ref="A12:I12"/>
    <mergeCell ref="A13:I13"/>
    <mergeCell ref="A14:I14"/>
    <mergeCell ref="A15:I15"/>
  </mergeCells>
  <printOptions horizontalCentered="1"/>
  <pageMargins left="0" right="0" top="0.19685039370078741" bottom="0.19685039370078741" header="0.31496062992125984" footer="0.31496062992125984"/>
  <pageSetup paperSize="5" scale="84" fitToHeight="0" orientation="landscape" r:id="rId1"/>
  <headerFooter>
    <oddFooter>Página &amp;P</oddFooter>
  </headerFooter>
  <rowBreaks count="4" manualBreakCount="4">
    <brk id="36" max="8" man="1"/>
    <brk id="54" max="8" man="1"/>
    <brk id="70" max="8" man="1"/>
    <brk id="89" max="8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2023-04-03T18:58:08Z</cp:lastPrinted>
  <dcterms:created xsi:type="dcterms:W3CDTF">2018-04-17T18:57:16Z</dcterms:created>
  <dcterms:modified xsi:type="dcterms:W3CDTF">2023-05-03T13:40:46Z</dcterms:modified>
  <cp:category/>
  <cp:contentStatus/>
</cp:coreProperties>
</file>