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 tabRatio="475"/>
  </bookViews>
  <sheets>
    <sheet name="Materiales" sheetId="200" r:id="rId1"/>
    <sheet name="Impresos" sheetId="201" r:id="rId2"/>
  </sheets>
  <definedNames>
    <definedName name="_xlnm.Print_Area" localSheetId="1">Impresos!$A$1:$F$24</definedName>
    <definedName name="_xlnm.Print_Area" localSheetId="0">Materiales!$A$1:$F$115</definedName>
    <definedName name="ddd" localSheetId="0">#REF!</definedName>
    <definedName name="ddd">#REF!</definedName>
    <definedName name="dddd" localSheetId="0">#REF!</definedName>
    <definedName name="dddd">#REF!</definedName>
    <definedName name="deeere" localSheetId="0">#REF!</definedName>
    <definedName name="deeere">#REF!</definedName>
    <definedName name="eee">#REF!</definedName>
    <definedName name="MyExchangeRate" localSheetId="0">#REF!</definedName>
    <definedName name="MyExchangeRate">#REF!</definedName>
    <definedName name="_xlnm.Print_Titles" localSheetId="0">Materiales!$1:$5</definedName>
  </definedNames>
  <calcPr calcId="125725"/>
</workbook>
</file>

<file path=xl/calcChain.xml><?xml version="1.0" encoding="utf-8"?>
<calcChain xmlns="http://schemas.openxmlformats.org/spreadsheetml/2006/main">
  <c r="G36" i="200"/>
  <c r="F39"/>
  <c r="G43"/>
  <c r="F46"/>
  <c r="F11"/>
  <c r="E8" i="201" l="1"/>
  <c r="E6"/>
  <c r="F102" i="200"/>
  <c r="F103"/>
  <c r="F104"/>
  <c r="F15"/>
  <c r="F85" l="1"/>
  <c r="F25"/>
  <c r="F16"/>
  <c r="F10" i="201"/>
  <c r="F8"/>
  <c r="F10" i="200"/>
  <c r="F51"/>
  <c r="F72"/>
  <c r="F65"/>
  <c r="F75"/>
  <c r="G27"/>
  <c r="F12"/>
  <c r="F13"/>
  <c r="F14"/>
  <c r="F17"/>
  <c r="F18"/>
  <c r="F19"/>
  <c r="F20"/>
  <c r="F21"/>
  <c r="F22"/>
  <c r="F23"/>
  <c r="F24"/>
  <c r="F26"/>
  <c r="F27"/>
  <c r="F28"/>
  <c r="F31"/>
  <c r="F32"/>
  <c r="F33"/>
  <c r="F34"/>
  <c r="F35"/>
  <c r="F37"/>
  <c r="F40"/>
  <c r="F41"/>
  <c r="F42"/>
  <c r="F43"/>
  <c r="F44"/>
  <c r="F45"/>
  <c r="F47"/>
  <c r="F48"/>
  <c r="F49"/>
  <c r="F50"/>
  <c r="F6"/>
  <c r="F7"/>
  <c r="F8"/>
  <c r="F60"/>
  <c r="F61"/>
  <c r="F62"/>
  <c r="F63"/>
  <c r="F64"/>
  <c r="F66"/>
  <c r="F67"/>
  <c r="F70"/>
  <c r="F73"/>
  <c r="F74"/>
  <c r="F76"/>
  <c r="F77"/>
  <c r="F78"/>
  <c r="F80"/>
  <c r="F81"/>
  <c r="F82"/>
  <c r="F83"/>
  <c r="F93"/>
  <c r="F94"/>
  <c r="F95"/>
  <c r="F96"/>
  <c r="F6" i="201"/>
  <c r="F9"/>
  <c r="F7"/>
  <c r="F36" i="200"/>
  <c r="F89"/>
  <c r="G94"/>
  <c r="G95"/>
  <c r="F90"/>
  <c r="F79"/>
  <c r="F71"/>
  <c r="F69"/>
  <c r="F68"/>
  <c r="G46"/>
  <c r="G29"/>
  <c r="F38"/>
  <c r="G70"/>
  <c r="F55"/>
  <c r="G50"/>
  <c r="G51"/>
  <c r="F56"/>
  <c r="G54"/>
  <c r="G55"/>
  <c r="G56"/>
  <c r="F52"/>
  <c r="G9"/>
  <c r="G10"/>
  <c r="G15"/>
  <c r="G17"/>
  <c r="G18"/>
  <c r="G20"/>
  <c r="G21"/>
  <c r="G22"/>
  <c r="G23"/>
  <c r="G24"/>
  <c r="G25"/>
  <c r="G28"/>
  <c r="G30"/>
  <c r="G31"/>
  <c r="G34"/>
  <c r="G37"/>
  <c r="G38"/>
  <c r="G39"/>
  <c r="G40"/>
  <c r="G41"/>
  <c r="G42"/>
  <c r="G44"/>
  <c r="G47"/>
  <c r="G48"/>
  <c r="G57"/>
  <c r="G58"/>
  <c r="G59"/>
  <c r="G60"/>
  <c r="G61"/>
  <c r="G62"/>
  <c r="G63"/>
  <c r="G64"/>
  <c r="G69"/>
  <c r="G73"/>
  <c r="G76"/>
  <c r="G79"/>
  <c r="G80"/>
  <c r="G81"/>
  <c r="G84"/>
  <c r="G85"/>
  <c r="G86"/>
  <c r="G96"/>
  <c r="G97"/>
  <c r="G98"/>
  <c r="G99"/>
  <c r="G6"/>
  <c r="F29"/>
  <c r="G13"/>
  <c r="F9"/>
  <c r="G104"/>
  <c r="G103"/>
  <c r="G102"/>
  <c r="G101"/>
  <c r="G100"/>
  <c r="G91"/>
  <c r="F87"/>
  <c r="F86"/>
  <c r="G87"/>
  <c r="F30" l="1"/>
  <c r="G75"/>
  <c r="F11" i="201"/>
  <c r="G74" i="200"/>
  <c r="G72"/>
  <c r="G93"/>
  <c r="G35"/>
  <c r="F101"/>
  <c r="F99"/>
  <c r="F97"/>
  <c r="F91"/>
  <c r="F84"/>
  <c r="F59"/>
  <c r="F57"/>
  <c r="F53"/>
  <c r="F100"/>
  <c r="F98"/>
  <c r="F92"/>
  <c r="F88"/>
  <c r="F58"/>
  <c r="F54"/>
  <c r="G49"/>
  <c r="G45"/>
  <c r="G71"/>
  <c r="G26"/>
  <c r="G90"/>
  <c r="G53"/>
  <c r="G77"/>
  <c r="G89"/>
  <c r="G14"/>
  <c r="G52"/>
  <c r="F105" l="1"/>
  <c r="G105"/>
</calcChain>
</file>

<file path=xl/sharedStrings.xml><?xml version="1.0" encoding="utf-8"?>
<sst xmlns="http://schemas.openxmlformats.org/spreadsheetml/2006/main" count="342" uniqueCount="145">
  <si>
    <t>Diskettes</t>
  </si>
  <si>
    <t>Carpetas p/Documentos 3 Argollas 2´´</t>
  </si>
  <si>
    <t>Carpetas p/Documentos 3 Argollas 3´´</t>
  </si>
  <si>
    <t>Dispensador de cinta pegante</t>
  </si>
  <si>
    <t>Tablilla de madera (clipboard) 9 x 12</t>
  </si>
  <si>
    <t>Tóner 49A, impresora HP 1320tn</t>
  </si>
  <si>
    <t>Tóner 64A, impresora HP P4515tn</t>
  </si>
  <si>
    <t>Cinta adhesiva</t>
  </si>
  <si>
    <t>Clip 33mm</t>
  </si>
  <si>
    <t>Clip 50mm</t>
  </si>
  <si>
    <t>DVD</t>
  </si>
  <si>
    <t xml:space="preserve">Ganchos Billeteros 1´´ </t>
  </si>
  <si>
    <t xml:space="preserve">Ganchos Billeteros 3/4´´ </t>
  </si>
  <si>
    <t>Ganchos p/Folder</t>
  </si>
  <si>
    <t>Grapas pequeñas</t>
  </si>
  <si>
    <t>Grapas grandes</t>
  </si>
  <si>
    <t>Label para CD</t>
  </si>
  <si>
    <t>Lapiceros Azul</t>
  </si>
  <si>
    <t>Libretas Rayadas Gr. 8 1/2 x 11</t>
  </si>
  <si>
    <t>Libretas Rayadas Peq. 5 x 8</t>
  </si>
  <si>
    <t>Libro Banco 4 columnas</t>
  </si>
  <si>
    <t>Libro Record 300 paginas</t>
  </si>
  <si>
    <t>Papel Bond 8 1/2 x 11</t>
  </si>
  <si>
    <t>Papel Bond 8 1/2 x 14</t>
  </si>
  <si>
    <t>Papel Satinado 8 1/2 x 11</t>
  </si>
  <si>
    <t>Papel Sumadora</t>
  </si>
  <si>
    <t>Pega Stick 40gr</t>
  </si>
  <si>
    <t>Porta Clips</t>
  </si>
  <si>
    <t>Post-It 1 1/2 x 2</t>
  </si>
  <si>
    <t>Post-It 3 x 3</t>
  </si>
  <si>
    <t xml:space="preserve">Separador 3 hoyos </t>
  </si>
  <si>
    <t>Sobre para CD</t>
  </si>
  <si>
    <t>Sobre tamaño 10 x 15 con timbrado DIGEIG</t>
  </si>
  <si>
    <t>Perforadora de 2 hoyos</t>
  </si>
  <si>
    <t>Label 2´´ x 4´´ p/s manila, ML-1000</t>
  </si>
  <si>
    <t>Espirales Encuadernación 14mm</t>
  </si>
  <si>
    <t>Espirales Encuadernación 20mm</t>
  </si>
  <si>
    <t>Lápiz Carbón</t>
  </si>
  <si>
    <t>Protector de hojas plástica</t>
  </si>
  <si>
    <t>Regla Plástica 12´´</t>
  </si>
  <si>
    <t>Dirección General de Ética e Integridad Gubernamental</t>
  </si>
  <si>
    <t>Espirales Encuadernacion 10mm</t>
  </si>
  <si>
    <t>SUBCUENTA</t>
  </si>
  <si>
    <t>CANTIDAD</t>
  </si>
  <si>
    <t>DESCRIPCION</t>
  </si>
  <si>
    <t>TOTALES RD$</t>
  </si>
  <si>
    <t>PRECIO UNITARIO RD$</t>
  </si>
  <si>
    <t>2.3.9.2.01</t>
  </si>
  <si>
    <t>2.3.3.1.01</t>
  </si>
  <si>
    <t>TOTAL GENERAL RD$</t>
  </si>
  <si>
    <t>Bandeja plasticas Bertical</t>
  </si>
  <si>
    <t>Lapiceros Rojo</t>
  </si>
  <si>
    <t>Pergaminos encuadernación Disferente colores</t>
  </si>
  <si>
    <t>Resaltadores Amarillo</t>
  </si>
  <si>
    <t>Resaltadores Azul</t>
  </si>
  <si>
    <t>UNIDAD DE MEDIDA</t>
  </si>
  <si>
    <t>UNIDAD</t>
  </si>
  <si>
    <t>CAJA (100/1)</t>
  </si>
  <si>
    <t>CAJA (50/1)</t>
  </si>
  <si>
    <t>CAJA (25/1)</t>
  </si>
  <si>
    <t>CAJA (12/1)</t>
  </si>
  <si>
    <t>CAJA (5000/1)</t>
  </si>
  <si>
    <t>CAJA (1000/1)</t>
  </si>
  <si>
    <t>CAJA (10/1)</t>
  </si>
  <si>
    <t>RESMA</t>
  </si>
  <si>
    <t>PAQTE DE (50/1)</t>
  </si>
  <si>
    <t>PAQTE DE (100/1)</t>
  </si>
  <si>
    <t>Toner impresora RICOH MP301 color negro</t>
  </si>
  <si>
    <t>Tóner 05A CE505A Negro</t>
  </si>
  <si>
    <t>Tóner 05A CE505D Negro</t>
  </si>
  <si>
    <t>Tóner  504, Serial CE251A</t>
  </si>
  <si>
    <t>Tóner 504, Serial CE252A</t>
  </si>
  <si>
    <t>Tóner 504, Serial CE253A</t>
  </si>
  <si>
    <t>Tóner 305, Serial CE411A</t>
  </si>
  <si>
    <t>Tóner 305, Serial CE412A</t>
  </si>
  <si>
    <t>Tóner 305, Serial CE413A</t>
  </si>
  <si>
    <t>Gomitas</t>
  </si>
  <si>
    <t>CAJA (250/1)</t>
  </si>
  <si>
    <t>Tóner 304, Serial CC530A</t>
  </si>
  <si>
    <t>Tóner 304, Serial CC531A</t>
  </si>
  <si>
    <t>Tóner 304, Serial CC532A</t>
  </si>
  <si>
    <t>Tóner 304, Serial CC533A</t>
  </si>
  <si>
    <t>CD</t>
  </si>
  <si>
    <t>Cera para dedos (separa hojas)</t>
  </si>
  <si>
    <t>Sacapunta</t>
  </si>
  <si>
    <t>Folders 8 1/2 x 14</t>
  </si>
  <si>
    <t>Marcador Negro para Pizarra</t>
  </si>
  <si>
    <t>Marcador Rojo para Pizarra</t>
  </si>
  <si>
    <t>Marcador Verde para Pizarra</t>
  </si>
  <si>
    <t>Marcador Rojo Permanente</t>
  </si>
  <si>
    <t>Marcador Verde Permanente</t>
  </si>
  <si>
    <t>Marcador Azul Permanente</t>
  </si>
  <si>
    <t>Marcador Azul para Pizarra</t>
  </si>
  <si>
    <t>Corrector Liquido Blanco</t>
  </si>
  <si>
    <t>PAQTE DE (12/1)</t>
  </si>
  <si>
    <t>Tintas en cintas para sumadoras electricas</t>
  </si>
  <si>
    <t>Cartonite en blanco 8 1/2 x 11</t>
  </si>
  <si>
    <t xml:space="preserve">Péndales 8 1/2 x 11 </t>
  </si>
  <si>
    <t xml:space="preserve">Folders 8 1/2 x 11 </t>
  </si>
  <si>
    <t>Porta Lapiz</t>
  </si>
  <si>
    <t>Cinta adhesiva doble cara</t>
  </si>
  <si>
    <t>Péndales 8 1/2 x 14</t>
  </si>
  <si>
    <t>Tijeras</t>
  </si>
  <si>
    <t>Tóner 305, Serial CE410A</t>
  </si>
  <si>
    <t>CAJA DE 48 (5/1)</t>
  </si>
  <si>
    <t>Carpetas con logo DIGEG</t>
  </si>
  <si>
    <t>Brochure DIGEIG</t>
  </si>
  <si>
    <t>TOTAL GENERAL</t>
  </si>
  <si>
    <t>PRECIO      UNITARIO RD$</t>
  </si>
  <si>
    <t>Caja (12/1)</t>
  </si>
  <si>
    <t>Docena</t>
  </si>
  <si>
    <t>Resma de Papel Timbrado</t>
  </si>
  <si>
    <t>Sacagrapas</t>
  </si>
  <si>
    <t>Pergaminos transparente 8 1/2 x 11</t>
  </si>
  <si>
    <t>Pergaminos transparente 8 1/2 x 13</t>
  </si>
  <si>
    <t>Borras de Gomas</t>
  </si>
  <si>
    <t>CAJAS (100/1)</t>
  </si>
  <si>
    <t>Marcador Negro  Permanente</t>
  </si>
  <si>
    <t>PAQUETES (100/1)</t>
  </si>
  <si>
    <t xml:space="preserve">Sobres de cartas </t>
  </si>
  <si>
    <t>Tóner  504, Serial CE250A</t>
  </si>
  <si>
    <t>Toner impresora RICOH MPC2503 color N.</t>
  </si>
  <si>
    <t>Toner impresora RICOH MPC2503 color Am.</t>
  </si>
  <si>
    <t>Toner impresora RICOH MPC2503 color M.</t>
  </si>
  <si>
    <t>Toner impresora RICOH MPC2503 color Az.</t>
  </si>
  <si>
    <t>Aux. Administrativo I</t>
  </si>
  <si>
    <t>CAJAS 250/1</t>
  </si>
  <si>
    <t>Cartonite  opalina 8.5 x 11 pulgs</t>
  </si>
  <si>
    <t>2.3.9.6.01</t>
  </si>
  <si>
    <t>Pilas AA</t>
  </si>
  <si>
    <t>Pilas AAA</t>
  </si>
  <si>
    <t>Pilas Cuadradas 9v</t>
  </si>
  <si>
    <t>Carpetas p/Documentos 3 Argollas 1´´</t>
  </si>
  <si>
    <t>Lapiceros Negro</t>
  </si>
  <si>
    <t>Relación de Inventario en Almacén al 31/12/2016</t>
  </si>
  <si>
    <t>Relación de Inventario de Impresos al 31/12/2016</t>
  </si>
  <si>
    <t xml:space="preserve">Ganchos Billeteros 2´´ </t>
  </si>
  <si>
    <t xml:space="preserve">Ganchos Billeteros 1/2´´ </t>
  </si>
  <si>
    <t>Grapadoras</t>
  </si>
  <si>
    <t>2.2.2.2.01</t>
  </si>
  <si>
    <t>Preparado por:</t>
  </si>
  <si>
    <t>Aprobado por:</t>
  </si>
  <si>
    <t>Sr. Angel Lopez</t>
  </si>
  <si>
    <t>Lic. Lucia Fernandez</t>
  </si>
  <si>
    <t>Enc. Adm. Fin.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</si>
</sst>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0000000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3" fontId="4" fillId="0" borderId="0" xfId="3" applyFont="1" applyBorder="1" applyAlignment="1">
      <alignment horizontal="center" vertical="center" wrapText="1"/>
    </xf>
    <xf numFmtId="43" fontId="4" fillId="0" borderId="1" xfId="3" applyFont="1" applyBorder="1" applyAlignment="1">
      <alignment horizontal="center" vertical="center"/>
    </xf>
    <xf numFmtId="43" fontId="4" fillId="0" borderId="1" xfId="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3" fontId="7" fillId="2" borderId="1" xfId="3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3" fontId="3" fillId="2" borderId="1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3" fontId="3" fillId="2" borderId="1" xfId="3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39" fontId="4" fillId="0" borderId="1" xfId="3" applyNumberFormat="1" applyFont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center"/>
    </xf>
    <xf numFmtId="43" fontId="7" fillId="0" borderId="5" xfId="0" applyNumberFormat="1" applyFont="1" applyBorder="1" applyAlignment="1">
      <alignment vertical="center"/>
    </xf>
    <xf numFmtId="12" fontId="4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9" fontId="4" fillId="0" borderId="3" xfId="3" applyNumberFormat="1" applyFont="1" applyBorder="1" applyAlignment="1">
      <alignment horizontal="right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43" fontId="7" fillId="2" borderId="6" xfId="3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5">
    <cellStyle name="Comma_D2006" xfId="2"/>
    <cellStyle name="Millares" xfId="3" builtinId="3"/>
    <cellStyle name="Normal" xfId="0" builtinId="0"/>
    <cellStyle name="Normal 2" xfId="4"/>
    <cellStyle name="Normal_Hoja1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297656</xdr:colOff>
      <xdr:row>0</xdr:row>
      <xdr:rowOff>72136</xdr:rowOff>
    </xdr:from>
    <xdr:to>
      <xdr:col>1</xdr:col>
      <xdr:colOff>454375</xdr:colOff>
      <xdr:row>0</xdr:row>
      <xdr:rowOff>696865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656" y="72136"/>
          <a:ext cx="1037782" cy="624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666751</xdr:colOff>
      <xdr:row>0</xdr:row>
      <xdr:rowOff>80543</xdr:rowOff>
    </xdr:from>
    <xdr:to>
      <xdr:col>4</xdr:col>
      <xdr:colOff>797746</xdr:colOff>
      <xdr:row>0</xdr:row>
      <xdr:rowOff>719278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5439" y="80543"/>
          <a:ext cx="976338" cy="638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869143</xdr:colOff>
      <xdr:row>111</xdr:row>
      <xdr:rowOff>0</xdr:rowOff>
    </xdr:from>
    <xdr:to>
      <xdr:col>1</xdr:col>
      <xdr:colOff>1788080</xdr:colOff>
      <xdr:row>111</xdr:row>
      <xdr:rowOff>0</xdr:rowOff>
    </xdr:to>
    <xdr:cxnSp macro="">
      <xdr:nvCxnSpPr>
        <xdr:cNvPr id="5" name="4 Conector recto"/>
        <xdr:cNvCxnSpPr/>
      </xdr:nvCxnSpPr>
      <xdr:spPr>
        <a:xfrm>
          <a:off x="869143" y="27146250"/>
          <a:ext cx="1795237" cy="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176197</xdr:colOff>
      <xdr:row>110</xdr:row>
      <xdr:rowOff>295274</xdr:rowOff>
    </xdr:from>
    <xdr:to>
      <xdr:col>5</xdr:col>
      <xdr:colOff>825510</xdr:colOff>
      <xdr:row>110</xdr:row>
      <xdr:rowOff>295274</xdr:rowOff>
    </xdr:to>
    <xdr:cxnSp macro="">
      <xdr:nvCxnSpPr>
        <xdr:cNvPr id="6" name="5 Conector recto"/>
        <xdr:cNvCxnSpPr/>
      </xdr:nvCxnSpPr>
      <xdr:spPr>
        <a:xfrm>
          <a:off x="4919647" y="27146249"/>
          <a:ext cx="2344763" cy="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57150</xdr:rowOff>
    </xdr:from>
    <xdr:to>
      <xdr:col>1</xdr:col>
      <xdr:colOff>466726</xdr:colOff>
      <xdr:row>0</xdr:row>
      <xdr:rowOff>785813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57150"/>
          <a:ext cx="1109663" cy="728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714375</xdr:colOff>
      <xdr:row>0</xdr:row>
      <xdr:rowOff>47625</xdr:rowOff>
    </xdr:from>
    <xdr:to>
      <xdr:col>5</xdr:col>
      <xdr:colOff>752501</xdr:colOff>
      <xdr:row>0</xdr:row>
      <xdr:rowOff>773906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76813" y="47625"/>
          <a:ext cx="1002532" cy="7262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461957</xdr:colOff>
      <xdr:row>18</xdr:row>
      <xdr:rowOff>0</xdr:rowOff>
    </xdr:from>
    <xdr:to>
      <xdr:col>1</xdr:col>
      <xdr:colOff>1304694</xdr:colOff>
      <xdr:row>18</xdr:row>
      <xdr:rowOff>0</xdr:rowOff>
    </xdr:to>
    <xdr:cxnSp macro="">
      <xdr:nvCxnSpPr>
        <xdr:cNvPr id="6" name="5 Conector recto"/>
        <xdr:cNvCxnSpPr/>
      </xdr:nvCxnSpPr>
      <xdr:spPr>
        <a:xfrm>
          <a:off x="461957" y="6500813"/>
          <a:ext cx="1676175" cy="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176197</xdr:colOff>
      <xdr:row>17</xdr:row>
      <xdr:rowOff>295274</xdr:rowOff>
    </xdr:from>
    <xdr:to>
      <xdr:col>5</xdr:col>
      <xdr:colOff>825510</xdr:colOff>
      <xdr:row>17</xdr:row>
      <xdr:rowOff>295274</xdr:rowOff>
    </xdr:to>
    <xdr:cxnSp macro="">
      <xdr:nvCxnSpPr>
        <xdr:cNvPr id="7" name="6 Conector recto"/>
        <xdr:cNvCxnSpPr/>
      </xdr:nvCxnSpPr>
      <xdr:spPr>
        <a:xfrm>
          <a:off x="4919647" y="27146249"/>
          <a:ext cx="2344763" cy="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3"/>
  <sheetViews>
    <sheetView tabSelected="1" topLeftCell="A91" zoomScale="80" zoomScaleNormal="80" workbookViewId="0">
      <selection activeCell="J100" sqref="J100"/>
    </sheetView>
  </sheetViews>
  <sheetFormatPr baseColWidth="10" defaultColWidth="9.140625" defaultRowHeight="15.75" customHeight="1"/>
  <cols>
    <col min="1" max="1" width="13.140625" style="14" customWidth="1"/>
    <col min="2" max="2" width="39" style="6" customWidth="1"/>
    <col min="3" max="3" width="19" style="6" customWidth="1"/>
    <col min="4" max="4" width="12.7109375" style="6" customWidth="1"/>
    <col min="5" max="5" width="12.7109375" style="7" customWidth="1"/>
    <col min="6" max="6" width="13.140625" style="4" customWidth="1"/>
    <col min="7" max="7" width="13" style="4" hidden="1" customWidth="1"/>
    <col min="8" max="8" width="13" style="4" customWidth="1"/>
    <col min="9" max="9" width="9.85546875" style="4" bestFit="1" customWidth="1"/>
    <col min="10" max="10" width="12.42578125" style="4" bestFit="1" customWidth="1"/>
    <col min="11" max="16384" width="9.140625" style="4"/>
  </cols>
  <sheetData>
    <row r="1" spans="1:8" ht="58.5" customHeight="1"/>
    <row r="2" spans="1:8" s="10" customFormat="1" ht="23.25" customHeight="1">
      <c r="A2" s="54" t="s">
        <v>40</v>
      </c>
      <c r="B2" s="54"/>
      <c r="C2" s="54"/>
      <c r="D2" s="54"/>
      <c r="E2" s="54"/>
    </row>
    <row r="3" spans="1:8" s="10" customFormat="1" ht="21.75" customHeight="1">
      <c r="A3" s="54" t="s">
        <v>134</v>
      </c>
      <c r="B3" s="54"/>
      <c r="C3" s="54"/>
      <c r="D3" s="54"/>
      <c r="E3" s="54"/>
    </row>
    <row r="4" spans="1:8" ht="7.5" customHeight="1"/>
    <row r="5" spans="1:8" s="13" customFormat="1" ht="45">
      <c r="A5" s="28" t="s">
        <v>42</v>
      </c>
      <c r="B5" s="11" t="s">
        <v>44</v>
      </c>
      <c r="C5" s="12" t="s">
        <v>55</v>
      </c>
      <c r="D5" s="41" t="s">
        <v>43</v>
      </c>
      <c r="E5" s="42" t="s">
        <v>46</v>
      </c>
      <c r="F5" s="12" t="s">
        <v>45</v>
      </c>
    </row>
    <row r="6" spans="1:8" ht="17.25" customHeight="1">
      <c r="A6" s="17" t="s">
        <v>48</v>
      </c>
      <c r="B6" s="19" t="s">
        <v>22</v>
      </c>
      <c r="C6" s="38" t="s">
        <v>64</v>
      </c>
      <c r="D6" s="44">
        <v>185</v>
      </c>
      <c r="E6" s="45">
        <v>206.09</v>
      </c>
      <c r="F6" s="40">
        <f t="shared" ref="F6:F37" si="0">E6*D6</f>
        <v>38126.65</v>
      </c>
      <c r="G6" s="27" t="e">
        <f>#REF!*E6</f>
        <v>#REF!</v>
      </c>
    </row>
    <row r="7" spans="1:8" ht="17.25" customHeight="1">
      <c r="A7" s="17" t="s">
        <v>48</v>
      </c>
      <c r="B7" s="19" t="s">
        <v>23</v>
      </c>
      <c r="C7" s="38" t="s">
        <v>64</v>
      </c>
      <c r="D7" s="44">
        <v>27</v>
      </c>
      <c r="E7" s="45">
        <v>325.2</v>
      </c>
      <c r="F7" s="40">
        <f t="shared" si="0"/>
        <v>8780.4</v>
      </c>
      <c r="G7" s="27"/>
      <c r="H7" s="47"/>
    </row>
    <row r="8" spans="1:8" ht="17.25" customHeight="1">
      <c r="A8" s="17" t="s">
        <v>48</v>
      </c>
      <c r="B8" s="19" t="s">
        <v>24</v>
      </c>
      <c r="C8" s="38" t="s">
        <v>64</v>
      </c>
      <c r="D8" s="44">
        <v>2</v>
      </c>
      <c r="E8" s="45">
        <v>308.89999999999998</v>
      </c>
      <c r="F8" s="40">
        <f t="shared" si="0"/>
        <v>617.79999999999995</v>
      </c>
      <c r="G8" s="27"/>
    </row>
    <row r="9" spans="1:8" ht="17.25" customHeight="1">
      <c r="A9" s="17" t="s">
        <v>47</v>
      </c>
      <c r="B9" s="18" t="s">
        <v>50</v>
      </c>
      <c r="C9" s="37" t="s">
        <v>56</v>
      </c>
      <c r="D9" s="44">
        <v>14</v>
      </c>
      <c r="E9" s="45">
        <v>86.2</v>
      </c>
      <c r="F9" s="40">
        <f t="shared" si="0"/>
        <v>1206.8</v>
      </c>
      <c r="G9" s="27" t="e">
        <f>#REF!*E9</f>
        <v>#REF!</v>
      </c>
    </row>
    <row r="10" spans="1:8" ht="17.25" customHeight="1">
      <c r="A10" s="17" t="s">
        <v>47</v>
      </c>
      <c r="B10" s="18" t="s">
        <v>115</v>
      </c>
      <c r="C10" s="37" t="s">
        <v>56</v>
      </c>
      <c r="D10" s="44">
        <v>13</v>
      </c>
      <c r="E10" s="45">
        <v>12.69</v>
      </c>
      <c r="F10" s="40">
        <f t="shared" si="0"/>
        <v>164.97</v>
      </c>
      <c r="G10" s="27" t="e">
        <f>#REF!*#REF!</f>
        <v>#REF!</v>
      </c>
    </row>
    <row r="11" spans="1:8" ht="17.25" customHeight="1">
      <c r="A11" s="17" t="s">
        <v>47</v>
      </c>
      <c r="B11" s="19" t="s">
        <v>132</v>
      </c>
      <c r="C11" s="37" t="s">
        <v>56</v>
      </c>
      <c r="D11" s="44">
        <v>7</v>
      </c>
      <c r="E11" s="45">
        <v>100.3</v>
      </c>
      <c r="F11" s="40">
        <f t="shared" si="0"/>
        <v>702.1</v>
      </c>
      <c r="G11" s="27"/>
    </row>
    <row r="12" spans="1:8" ht="17.25" customHeight="1">
      <c r="A12" s="17" t="s">
        <v>47</v>
      </c>
      <c r="B12" s="19" t="s">
        <v>1</v>
      </c>
      <c r="C12" s="38" t="s">
        <v>56</v>
      </c>
      <c r="D12" s="44">
        <v>5</v>
      </c>
      <c r="E12" s="45">
        <v>141.6</v>
      </c>
      <c r="F12" s="40">
        <f t="shared" si="0"/>
        <v>708</v>
      </c>
      <c r="G12" s="27"/>
    </row>
    <row r="13" spans="1:8" ht="17.25" customHeight="1">
      <c r="A13" s="17" t="s">
        <v>47</v>
      </c>
      <c r="B13" s="19" t="s">
        <v>2</v>
      </c>
      <c r="C13" s="38" t="s">
        <v>56</v>
      </c>
      <c r="D13" s="44">
        <v>16</v>
      </c>
      <c r="E13" s="45">
        <v>235.71</v>
      </c>
      <c r="F13" s="40">
        <f t="shared" si="0"/>
        <v>3771.36</v>
      </c>
      <c r="G13" s="27" t="e">
        <f>#REF!*#REF!</f>
        <v>#REF!</v>
      </c>
    </row>
    <row r="14" spans="1:8" ht="17.25" customHeight="1">
      <c r="A14" s="17" t="s">
        <v>47</v>
      </c>
      <c r="B14" s="19" t="s">
        <v>96</v>
      </c>
      <c r="C14" s="38" t="s">
        <v>64</v>
      </c>
      <c r="D14" s="44">
        <v>2</v>
      </c>
      <c r="E14" s="45">
        <v>607.70000000000005</v>
      </c>
      <c r="F14" s="40">
        <f t="shared" si="0"/>
        <v>1215.4000000000001</v>
      </c>
      <c r="G14" s="27" t="e">
        <f>#REF!*E14</f>
        <v>#REF!</v>
      </c>
    </row>
    <row r="15" spans="1:8" ht="17.25" customHeight="1">
      <c r="A15" s="17" t="s">
        <v>47</v>
      </c>
      <c r="B15" s="19" t="s">
        <v>127</v>
      </c>
      <c r="C15" s="38" t="s">
        <v>64</v>
      </c>
      <c r="D15" s="44">
        <v>3</v>
      </c>
      <c r="E15" s="46">
        <v>1298</v>
      </c>
      <c r="F15" s="40">
        <f t="shared" si="0"/>
        <v>3894</v>
      </c>
      <c r="G15" s="27" t="e">
        <f>#REF!*E15</f>
        <v>#REF!</v>
      </c>
    </row>
    <row r="16" spans="1:8" ht="17.25" customHeight="1">
      <c r="A16" s="17" t="s">
        <v>47</v>
      </c>
      <c r="B16" s="19" t="s">
        <v>82</v>
      </c>
      <c r="C16" s="38" t="s">
        <v>58</v>
      </c>
      <c r="D16" s="44">
        <v>9</v>
      </c>
      <c r="E16" s="45">
        <v>554.6</v>
      </c>
      <c r="F16" s="40">
        <f t="shared" si="0"/>
        <v>4991.4000000000005</v>
      </c>
      <c r="G16" s="27"/>
    </row>
    <row r="17" spans="1:7" ht="17.25" customHeight="1">
      <c r="A17" s="17" t="s">
        <v>47</v>
      </c>
      <c r="B17" s="19" t="s">
        <v>83</v>
      </c>
      <c r="C17" s="38" t="s">
        <v>56</v>
      </c>
      <c r="D17" s="44">
        <v>9</v>
      </c>
      <c r="E17" s="45">
        <v>58.95</v>
      </c>
      <c r="F17" s="40">
        <f t="shared" si="0"/>
        <v>530.55000000000007</v>
      </c>
      <c r="G17" s="27" t="e">
        <f>#REF!*E17</f>
        <v>#REF!</v>
      </c>
    </row>
    <row r="18" spans="1:7" ht="17.25" customHeight="1">
      <c r="A18" s="17" t="s">
        <v>47</v>
      </c>
      <c r="B18" s="19" t="s">
        <v>7</v>
      </c>
      <c r="C18" s="38" t="s">
        <v>110</v>
      </c>
      <c r="D18" s="44">
        <v>3.8</v>
      </c>
      <c r="E18" s="45">
        <v>635.91999999999996</v>
      </c>
      <c r="F18" s="40">
        <f t="shared" si="0"/>
        <v>2416.4959999999996</v>
      </c>
      <c r="G18" s="27" t="e">
        <f>#REF!*E18</f>
        <v>#REF!</v>
      </c>
    </row>
    <row r="19" spans="1:7" ht="17.25" customHeight="1">
      <c r="A19" s="17" t="s">
        <v>47</v>
      </c>
      <c r="B19" s="2" t="s">
        <v>100</v>
      </c>
      <c r="C19" s="38" t="s">
        <v>56</v>
      </c>
      <c r="D19" s="44">
        <v>12</v>
      </c>
      <c r="E19" s="45">
        <v>115.05</v>
      </c>
      <c r="F19" s="40">
        <f t="shared" si="0"/>
        <v>1380.6</v>
      </c>
      <c r="G19" s="27"/>
    </row>
    <row r="20" spans="1:7" ht="17.25" customHeight="1">
      <c r="A20" s="17" t="s">
        <v>47</v>
      </c>
      <c r="B20" s="53" t="s">
        <v>8</v>
      </c>
      <c r="C20" s="39" t="s">
        <v>57</v>
      </c>
      <c r="D20" s="44">
        <v>65</v>
      </c>
      <c r="E20" s="45">
        <v>12.04</v>
      </c>
      <c r="F20" s="40">
        <f t="shared" si="0"/>
        <v>782.59999999999991</v>
      </c>
      <c r="G20" s="27" t="e">
        <f>#REF!*E20</f>
        <v>#REF!</v>
      </c>
    </row>
    <row r="21" spans="1:7" ht="17.25" customHeight="1">
      <c r="A21" s="17" t="s">
        <v>47</v>
      </c>
      <c r="B21" s="19" t="s">
        <v>9</v>
      </c>
      <c r="C21" s="39" t="s">
        <v>57</v>
      </c>
      <c r="D21" s="44">
        <v>42</v>
      </c>
      <c r="E21" s="45">
        <v>23.04</v>
      </c>
      <c r="F21" s="40">
        <f t="shared" si="0"/>
        <v>967.68</v>
      </c>
      <c r="G21" s="27" t="e">
        <f>#REF!*E21</f>
        <v>#REF!</v>
      </c>
    </row>
    <row r="22" spans="1:7" ht="17.25" customHeight="1">
      <c r="A22" s="17" t="s">
        <v>47</v>
      </c>
      <c r="B22" s="19" t="s">
        <v>93</v>
      </c>
      <c r="C22" s="39" t="s">
        <v>56</v>
      </c>
      <c r="D22" s="44">
        <v>1</v>
      </c>
      <c r="E22" s="45">
        <v>21.24</v>
      </c>
      <c r="F22" s="40">
        <f t="shared" si="0"/>
        <v>21.24</v>
      </c>
      <c r="G22" s="27" t="e">
        <f>#REF!*E22</f>
        <v>#REF!</v>
      </c>
    </row>
    <row r="23" spans="1:7" ht="17.25" customHeight="1">
      <c r="A23" s="17" t="s">
        <v>47</v>
      </c>
      <c r="B23" s="1" t="s">
        <v>3</v>
      </c>
      <c r="C23" s="37" t="s">
        <v>56</v>
      </c>
      <c r="D23" s="44">
        <v>3</v>
      </c>
      <c r="E23" s="45">
        <v>106.2</v>
      </c>
      <c r="F23" s="40">
        <f t="shared" si="0"/>
        <v>318.60000000000002</v>
      </c>
      <c r="G23" s="27" t="e">
        <f>#REF!*E23</f>
        <v>#REF!</v>
      </c>
    </row>
    <row r="24" spans="1:7" ht="17.25" customHeight="1">
      <c r="A24" s="17" t="s">
        <v>47</v>
      </c>
      <c r="B24" s="19" t="s">
        <v>0</v>
      </c>
      <c r="C24" s="38" t="s">
        <v>56</v>
      </c>
      <c r="D24" s="44">
        <v>16</v>
      </c>
      <c r="E24" s="45">
        <v>15.36</v>
      </c>
      <c r="F24" s="40">
        <f t="shared" si="0"/>
        <v>245.76</v>
      </c>
      <c r="G24" s="27" t="e">
        <f>#REF!*E24</f>
        <v>#REF!</v>
      </c>
    </row>
    <row r="25" spans="1:7" ht="17.25" customHeight="1">
      <c r="A25" s="17" t="s">
        <v>47</v>
      </c>
      <c r="B25" s="19" t="s">
        <v>10</v>
      </c>
      <c r="C25" s="38" t="s">
        <v>58</v>
      </c>
      <c r="D25" s="44">
        <v>6</v>
      </c>
      <c r="E25" s="45">
        <v>601.79999999999995</v>
      </c>
      <c r="F25" s="40">
        <f t="shared" si="0"/>
        <v>3610.7999999999997</v>
      </c>
      <c r="G25" s="27" t="e">
        <f>#REF!*E25</f>
        <v>#REF!</v>
      </c>
    </row>
    <row r="26" spans="1:7" ht="17.25" customHeight="1">
      <c r="A26" s="17" t="s">
        <v>47</v>
      </c>
      <c r="B26" s="16" t="s">
        <v>41</v>
      </c>
      <c r="C26" s="39" t="s">
        <v>57</v>
      </c>
      <c r="D26" s="44">
        <v>2</v>
      </c>
      <c r="E26" s="45">
        <v>122.88</v>
      </c>
      <c r="F26" s="40">
        <f t="shared" si="0"/>
        <v>245.76</v>
      </c>
      <c r="G26" s="27" t="e">
        <f>#REF!*E26</f>
        <v>#REF!</v>
      </c>
    </row>
    <row r="27" spans="1:7" ht="17.25" customHeight="1">
      <c r="A27" s="17" t="s">
        <v>47</v>
      </c>
      <c r="B27" s="19" t="s">
        <v>35</v>
      </c>
      <c r="C27" s="39" t="s">
        <v>57</v>
      </c>
      <c r="D27" s="44">
        <v>4</v>
      </c>
      <c r="E27" s="45">
        <v>300.08999999999997</v>
      </c>
      <c r="F27" s="40">
        <f t="shared" si="0"/>
        <v>1200.3599999999999</v>
      </c>
      <c r="G27" s="27" t="e">
        <f>#REF!*E27</f>
        <v>#REF!</v>
      </c>
    </row>
    <row r="28" spans="1:7" ht="17.25" customHeight="1">
      <c r="A28" s="17" t="s">
        <v>47</v>
      </c>
      <c r="B28" s="19" t="s">
        <v>36</v>
      </c>
      <c r="C28" s="39" t="s">
        <v>59</v>
      </c>
      <c r="D28" s="44">
        <v>3</v>
      </c>
      <c r="E28" s="45">
        <v>389.36</v>
      </c>
      <c r="F28" s="40">
        <f t="shared" si="0"/>
        <v>1168.08</v>
      </c>
      <c r="G28" s="27" t="e">
        <f>#REF!*E28</f>
        <v>#REF!</v>
      </c>
    </row>
    <row r="29" spans="1:7" ht="17.25" customHeight="1">
      <c r="A29" s="17" t="s">
        <v>47</v>
      </c>
      <c r="B29" s="20" t="s">
        <v>85</v>
      </c>
      <c r="C29" s="39" t="s">
        <v>57</v>
      </c>
      <c r="D29" s="44">
        <v>7</v>
      </c>
      <c r="E29" s="45">
        <v>325.01</v>
      </c>
      <c r="F29" s="40">
        <f t="shared" si="0"/>
        <v>2275.0699999999997</v>
      </c>
      <c r="G29" s="27" t="e">
        <f>#REF!*E29</f>
        <v>#REF!</v>
      </c>
    </row>
    <row r="30" spans="1:7" ht="17.25" customHeight="1">
      <c r="A30" s="17" t="s">
        <v>47</v>
      </c>
      <c r="B30" s="19" t="s">
        <v>98</v>
      </c>
      <c r="C30" s="39" t="s">
        <v>57</v>
      </c>
      <c r="D30" s="44">
        <v>18</v>
      </c>
      <c r="E30" s="45">
        <v>290.58</v>
      </c>
      <c r="F30" s="40">
        <f t="shared" si="0"/>
        <v>5230.4399999999996</v>
      </c>
      <c r="G30" s="27" t="e">
        <f>#REF!*E30</f>
        <v>#REF!</v>
      </c>
    </row>
    <row r="31" spans="1:7" ht="17.25" customHeight="1">
      <c r="A31" s="17" t="s">
        <v>47</v>
      </c>
      <c r="B31" s="19" t="s">
        <v>97</v>
      </c>
      <c r="C31" s="39" t="s">
        <v>57</v>
      </c>
      <c r="D31" s="44">
        <v>8</v>
      </c>
      <c r="E31" s="45">
        <v>305.17</v>
      </c>
      <c r="F31" s="40">
        <f t="shared" si="0"/>
        <v>2441.36</v>
      </c>
      <c r="G31" s="27" t="e">
        <f>#REF!*E31</f>
        <v>#REF!</v>
      </c>
    </row>
    <row r="32" spans="1:7" ht="17.25" customHeight="1">
      <c r="A32" s="17" t="s">
        <v>47</v>
      </c>
      <c r="B32" s="19" t="s">
        <v>101</v>
      </c>
      <c r="C32" s="39" t="s">
        <v>57</v>
      </c>
      <c r="D32" s="44">
        <v>1</v>
      </c>
      <c r="E32" s="45">
        <v>444.21</v>
      </c>
      <c r="F32" s="40">
        <f t="shared" si="0"/>
        <v>444.21</v>
      </c>
      <c r="G32" s="27"/>
    </row>
    <row r="33" spans="1:7" ht="17.25" customHeight="1">
      <c r="A33" s="17" t="s">
        <v>47</v>
      </c>
      <c r="B33" s="19" t="s">
        <v>11</v>
      </c>
      <c r="C33" s="38" t="s">
        <v>60</v>
      </c>
      <c r="D33" s="44">
        <v>4</v>
      </c>
      <c r="E33" s="45">
        <v>80.239999999999995</v>
      </c>
      <c r="F33" s="40">
        <f t="shared" si="0"/>
        <v>320.95999999999998</v>
      </c>
      <c r="G33" s="27"/>
    </row>
    <row r="34" spans="1:7" ht="17.25" customHeight="1">
      <c r="A34" s="17" t="s">
        <v>47</v>
      </c>
      <c r="B34" s="19" t="s">
        <v>12</v>
      </c>
      <c r="C34" s="38" t="s">
        <v>60</v>
      </c>
      <c r="D34" s="44">
        <v>11</v>
      </c>
      <c r="E34" s="45">
        <v>84.73</v>
      </c>
      <c r="F34" s="40">
        <f t="shared" si="0"/>
        <v>932.03000000000009</v>
      </c>
      <c r="G34" s="27" t="e">
        <f>#REF!*E34</f>
        <v>#REF!</v>
      </c>
    </row>
    <row r="35" spans="1:7" ht="17.25" customHeight="1">
      <c r="A35" s="17" t="s">
        <v>47</v>
      </c>
      <c r="B35" s="19" t="s">
        <v>136</v>
      </c>
      <c r="C35" s="38" t="s">
        <v>109</v>
      </c>
      <c r="D35" s="44">
        <v>12</v>
      </c>
      <c r="E35" s="45">
        <v>89.7</v>
      </c>
      <c r="F35" s="40">
        <f t="shared" si="0"/>
        <v>1076.4000000000001</v>
      </c>
      <c r="G35" s="27" t="e">
        <f>#REF!*E35</f>
        <v>#REF!</v>
      </c>
    </row>
    <row r="36" spans="1:7" ht="17.25" customHeight="1">
      <c r="A36" s="23" t="s">
        <v>47</v>
      </c>
      <c r="B36" s="19" t="s">
        <v>137</v>
      </c>
      <c r="C36" s="38" t="s">
        <v>60</v>
      </c>
      <c r="D36" s="44">
        <v>19</v>
      </c>
      <c r="E36" s="45">
        <v>58.88</v>
      </c>
      <c r="F36" s="40">
        <f t="shared" si="0"/>
        <v>1118.72</v>
      </c>
      <c r="G36" s="27" t="e">
        <f>#REF!*E36</f>
        <v>#REF!</v>
      </c>
    </row>
    <row r="37" spans="1:7" ht="17.25" customHeight="1">
      <c r="A37" s="17" t="s">
        <v>47</v>
      </c>
      <c r="B37" s="19" t="s">
        <v>13</v>
      </c>
      <c r="C37" s="38" t="s">
        <v>58</v>
      </c>
      <c r="D37" s="44">
        <v>20</v>
      </c>
      <c r="E37" s="45">
        <v>65.06</v>
      </c>
      <c r="F37" s="40">
        <f t="shared" si="0"/>
        <v>1301.2</v>
      </c>
      <c r="G37" s="27" t="e">
        <f>#REF!*E37</f>
        <v>#REF!</v>
      </c>
    </row>
    <row r="38" spans="1:7" ht="17.25" customHeight="1">
      <c r="A38" s="17" t="s">
        <v>47</v>
      </c>
      <c r="B38" s="19" t="s">
        <v>76</v>
      </c>
      <c r="C38" s="38" t="s">
        <v>77</v>
      </c>
      <c r="D38" s="44">
        <v>18</v>
      </c>
      <c r="E38" s="45">
        <v>33.06</v>
      </c>
      <c r="F38" s="40">
        <f t="shared" ref="F38:F69" si="1">E38*D38</f>
        <v>595.08000000000004</v>
      </c>
      <c r="G38" s="27" t="e">
        <f>#REF!*E38</f>
        <v>#REF!</v>
      </c>
    </row>
    <row r="39" spans="1:7" ht="17.25" customHeight="1">
      <c r="A39" s="17" t="s">
        <v>47</v>
      </c>
      <c r="B39" s="19" t="s">
        <v>15</v>
      </c>
      <c r="C39" s="38" t="s">
        <v>61</v>
      </c>
      <c r="D39" s="44">
        <v>6</v>
      </c>
      <c r="E39" s="45">
        <v>232.46</v>
      </c>
      <c r="F39" s="40">
        <f t="shared" si="1"/>
        <v>1394.76</v>
      </c>
      <c r="G39" s="27" t="e">
        <f>#REF!*E39</f>
        <v>#REF!</v>
      </c>
    </row>
    <row r="40" spans="1:7" ht="17.25" customHeight="1">
      <c r="A40" s="17" t="s">
        <v>47</v>
      </c>
      <c r="B40" s="19" t="s">
        <v>138</v>
      </c>
      <c r="C40" s="38" t="s">
        <v>56</v>
      </c>
      <c r="D40" s="44">
        <v>3</v>
      </c>
      <c r="E40" s="45">
        <v>253.7</v>
      </c>
      <c r="F40" s="40">
        <f t="shared" si="1"/>
        <v>761.09999999999991</v>
      </c>
      <c r="G40" s="27" t="e">
        <f>#REF!*E40</f>
        <v>#REF!</v>
      </c>
    </row>
    <row r="41" spans="1:7" ht="17.25" customHeight="1">
      <c r="A41" s="17" t="s">
        <v>47</v>
      </c>
      <c r="B41" s="19" t="s">
        <v>14</v>
      </c>
      <c r="C41" s="38" t="s">
        <v>61</v>
      </c>
      <c r="D41" s="44">
        <v>19</v>
      </c>
      <c r="E41" s="45">
        <v>64.61</v>
      </c>
      <c r="F41" s="40">
        <f t="shared" si="1"/>
        <v>1227.5899999999999</v>
      </c>
      <c r="G41" s="27" t="e">
        <f>#REF!*E41</f>
        <v>#REF!</v>
      </c>
    </row>
    <row r="42" spans="1:7" ht="17.25" customHeight="1">
      <c r="A42" s="17" t="s">
        <v>47</v>
      </c>
      <c r="B42" s="20" t="s">
        <v>34</v>
      </c>
      <c r="C42" s="38" t="s">
        <v>62</v>
      </c>
      <c r="D42" s="44">
        <v>3</v>
      </c>
      <c r="E42" s="45">
        <v>1213.01</v>
      </c>
      <c r="F42" s="40">
        <f t="shared" si="1"/>
        <v>3639.0299999999997</v>
      </c>
      <c r="G42" s="27" t="e">
        <f>#REF!*E42</f>
        <v>#REF!</v>
      </c>
    </row>
    <row r="43" spans="1:7" ht="17.25" customHeight="1">
      <c r="A43" s="17" t="s">
        <v>47</v>
      </c>
      <c r="B43" s="19" t="s">
        <v>16</v>
      </c>
      <c r="C43" s="38" t="s">
        <v>66</v>
      </c>
      <c r="D43" s="44">
        <v>2</v>
      </c>
      <c r="E43" s="45">
        <v>506.3</v>
      </c>
      <c r="F43" s="40">
        <f t="shared" si="1"/>
        <v>1012.6</v>
      </c>
      <c r="G43" s="27" t="e">
        <f>#REF!*E43</f>
        <v>#REF!</v>
      </c>
    </row>
    <row r="44" spans="1:7" ht="17.25" customHeight="1">
      <c r="A44" s="17" t="s">
        <v>47</v>
      </c>
      <c r="B44" s="21" t="s">
        <v>17</v>
      </c>
      <c r="C44" s="38" t="s">
        <v>60</v>
      </c>
      <c r="D44" s="44">
        <v>58</v>
      </c>
      <c r="E44" s="45">
        <v>105.17</v>
      </c>
      <c r="F44" s="40">
        <f t="shared" si="1"/>
        <v>6099.86</v>
      </c>
      <c r="G44" s="27" t="e">
        <f>#REF!*E44</f>
        <v>#REF!</v>
      </c>
    </row>
    <row r="45" spans="1:7" ht="17.25" customHeight="1">
      <c r="A45" s="17" t="s">
        <v>47</v>
      </c>
      <c r="B45" s="21" t="s">
        <v>51</v>
      </c>
      <c r="C45" s="38" t="s">
        <v>60</v>
      </c>
      <c r="D45" s="44">
        <v>3</v>
      </c>
      <c r="E45" s="45">
        <v>112.01</v>
      </c>
      <c r="F45" s="40">
        <f t="shared" si="1"/>
        <v>336.03000000000003</v>
      </c>
      <c r="G45" s="27" t="e">
        <f>#REF!*E45</f>
        <v>#REF!</v>
      </c>
    </row>
    <row r="46" spans="1:7" ht="17.25" customHeight="1">
      <c r="A46" s="17" t="s">
        <v>47</v>
      </c>
      <c r="B46" s="21" t="s">
        <v>133</v>
      </c>
      <c r="C46" s="38" t="s">
        <v>60</v>
      </c>
      <c r="D46" s="44">
        <v>12</v>
      </c>
      <c r="E46" s="45">
        <v>120.36</v>
      </c>
      <c r="F46" s="40">
        <f t="shared" si="1"/>
        <v>1444.32</v>
      </c>
      <c r="G46" s="27" t="e">
        <f>#REF!*E46</f>
        <v>#REF!</v>
      </c>
    </row>
    <row r="47" spans="1:7" ht="17.25" customHeight="1">
      <c r="A47" s="17" t="s">
        <v>47</v>
      </c>
      <c r="B47" s="19" t="s">
        <v>37</v>
      </c>
      <c r="C47" s="38" t="s">
        <v>60</v>
      </c>
      <c r="D47" s="44">
        <v>18</v>
      </c>
      <c r="E47" s="45">
        <v>137.07</v>
      </c>
      <c r="F47" s="40">
        <f t="shared" si="1"/>
        <v>2467.2599999999998</v>
      </c>
      <c r="G47" s="27" t="e">
        <f>#REF!*E47</f>
        <v>#REF!</v>
      </c>
    </row>
    <row r="48" spans="1:7" ht="17.25" customHeight="1">
      <c r="A48" s="17" t="s">
        <v>47</v>
      </c>
      <c r="B48" s="6" t="s">
        <v>18</v>
      </c>
      <c r="C48" s="38" t="s">
        <v>56</v>
      </c>
      <c r="D48" s="44">
        <v>28</v>
      </c>
      <c r="E48" s="45">
        <v>80.209999999999994</v>
      </c>
      <c r="F48" s="40">
        <f t="shared" si="1"/>
        <v>2245.8799999999997</v>
      </c>
      <c r="G48" s="27" t="e">
        <f>#REF!*#REF!</f>
        <v>#REF!</v>
      </c>
    </row>
    <row r="49" spans="1:7" ht="17.25" customHeight="1">
      <c r="A49" s="17" t="s">
        <v>47</v>
      </c>
      <c r="B49" s="19" t="s">
        <v>19</v>
      </c>
      <c r="C49" s="38" t="s">
        <v>56</v>
      </c>
      <c r="D49" s="44">
        <v>26</v>
      </c>
      <c r="E49" s="45">
        <v>65.459999999999994</v>
      </c>
      <c r="F49" s="40">
        <f t="shared" si="1"/>
        <v>1701.9599999999998</v>
      </c>
      <c r="G49" s="27" t="e">
        <f>#REF!*E49</f>
        <v>#REF!</v>
      </c>
    </row>
    <row r="50" spans="1:7" ht="17.25" customHeight="1">
      <c r="A50" s="17" t="s">
        <v>47</v>
      </c>
      <c r="B50" s="19" t="s">
        <v>20</v>
      </c>
      <c r="C50" s="38" t="s">
        <v>56</v>
      </c>
      <c r="D50" s="44">
        <v>10</v>
      </c>
      <c r="E50" s="45">
        <v>106.81</v>
      </c>
      <c r="F50" s="40">
        <f t="shared" si="1"/>
        <v>1068.0999999999999</v>
      </c>
      <c r="G50" s="27" t="e">
        <f>#REF!*E50</f>
        <v>#REF!</v>
      </c>
    </row>
    <row r="51" spans="1:7" ht="17.25" customHeight="1">
      <c r="A51" s="17" t="s">
        <v>47</v>
      </c>
      <c r="B51" s="18" t="s">
        <v>21</v>
      </c>
      <c r="C51" s="37" t="s">
        <v>56</v>
      </c>
      <c r="D51" s="44">
        <v>3</v>
      </c>
      <c r="E51" s="45">
        <v>353.94</v>
      </c>
      <c r="F51" s="40">
        <f t="shared" si="1"/>
        <v>1061.82</v>
      </c>
      <c r="G51" s="27" t="e">
        <f>#REF!*E51</f>
        <v>#REF!</v>
      </c>
    </row>
    <row r="52" spans="1:7" s="14" customFormat="1" ht="17.25" customHeight="1">
      <c r="A52" s="17" t="s">
        <v>47</v>
      </c>
      <c r="B52" s="19" t="s">
        <v>86</v>
      </c>
      <c r="C52" s="38" t="s">
        <v>60</v>
      </c>
      <c r="D52" s="44">
        <v>6</v>
      </c>
      <c r="E52" s="45">
        <v>160.94999999999999</v>
      </c>
      <c r="F52" s="40">
        <f t="shared" si="1"/>
        <v>965.69999999999993</v>
      </c>
      <c r="G52" s="27" t="e">
        <f>#REF!*E52</f>
        <v>#REF!</v>
      </c>
    </row>
    <row r="53" spans="1:7" ht="17.25" customHeight="1">
      <c r="A53" s="17" t="s">
        <v>47</v>
      </c>
      <c r="B53" s="19" t="s">
        <v>87</v>
      </c>
      <c r="C53" s="38" t="s">
        <v>60</v>
      </c>
      <c r="D53" s="44">
        <v>7</v>
      </c>
      <c r="E53" s="45">
        <v>160.94999999999999</v>
      </c>
      <c r="F53" s="40">
        <f t="shared" si="1"/>
        <v>1126.6499999999999</v>
      </c>
      <c r="G53" s="27" t="e">
        <f>#REF!*E53</f>
        <v>#REF!</v>
      </c>
    </row>
    <row r="54" spans="1:7" s="14" customFormat="1" ht="17.25" customHeight="1">
      <c r="A54" s="17" t="s">
        <v>47</v>
      </c>
      <c r="B54" s="19" t="s">
        <v>88</v>
      </c>
      <c r="C54" s="38" t="s">
        <v>60</v>
      </c>
      <c r="D54" s="44">
        <v>7</v>
      </c>
      <c r="E54" s="45">
        <v>160.94999999999999</v>
      </c>
      <c r="F54" s="40">
        <f t="shared" si="1"/>
        <v>1126.6499999999999</v>
      </c>
      <c r="G54" s="27" t="e">
        <f>#REF!*E54</f>
        <v>#REF!</v>
      </c>
    </row>
    <row r="55" spans="1:7" s="14" customFormat="1" ht="17.25" customHeight="1">
      <c r="A55" s="17" t="s">
        <v>47</v>
      </c>
      <c r="B55" s="19" t="s">
        <v>92</v>
      </c>
      <c r="C55" s="38" t="s">
        <v>60</v>
      </c>
      <c r="D55" s="44">
        <v>6</v>
      </c>
      <c r="E55" s="45">
        <v>160.94999999999999</v>
      </c>
      <c r="F55" s="40">
        <f t="shared" si="1"/>
        <v>965.69999999999993</v>
      </c>
      <c r="G55" s="27" t="e">
        <f>#REF!*E55</f>
        <v>#REF!</v>
      </c>
    </row>
    <row r="56" spans="1:7" s="14" customFormat="1" ht="17.25" customHeight="1">
      <c r="A56" s="17" t="s">
        <v>47</v>
      </c>
      <c r="B56" s="19" t="s">
        <v>117</v>
      </c>
      <c r="C56" s="38" t="s">
        <v>60</v>
      </c>
      <c r="D56" s="44">
        <v>4</v>
      </c>
      <c r="E56" s="45">
        <v>160.94999999999999</v>
      </c>
      <c r="F56" s="40">
        <f t="shared" si="1"/>
        <v>643.79999999999995</v>
      </c>
      <c r="G56" s="27" t="e">
        <f>#REF!*E56</f>
        <v>#REF!</v>
      </c>
    </row>
    <row r="57" spans="1:7" s="14" customFormat="1" ht="17.25" customHeight="1">
      <c r="A57" s="17" t="s">
        <v>47</v>
      </c>
      <c r="B57" s="2" t="s">
        <v>89</v>
      </c>
      <c r="C57" s="38" t="s">
        <v>60</v>
      </c>
      <c r="D57" s="44">
        <v>6</v>
      </c>
      <c r="E57" s="45">
        <v>160.94999999999999</v>
      </c>
      <c r="F57" s="40">
        <f t="shared" si="1"/>
        <v>965.69999999999993</v>
      </c>
      <c r="G57" s="27" t="e">
        <f>#REF!*E57</f>
        <v>#REF!</v>
      </c>
    </row>
    <row r="58" spans="1:7" s="14" customFormat="1" ht="17.25" customHeight="1">
      <c r="A58" s="17" t="s">
        <v>47</v>
      </c>
      <c r="B58" s="2" t="s">
        <v>90</v>
      </c>
      <c r="C58" s="38" t="s">
        <v>60</v>
      </c>
      <c r="D58" s="44">
        <v>7</v>
      </c>
      <c r="E58" s="45">
        <v>160.94999999999999</v>
      </c>
      <c r="F58" s="40">
        <f t="shared" si="1"/>
        <v>1126.6499999999999</v>
      </c>
      <c r="G58" s="27" t="e">
        <f>#REF!*E58</f>
        <v>#REF!</v>
      </c>
    </row>
    <row r="59" spans="1:7" s="14" customFormat="1" ht="17.25" customHeight="1">
      <c r="A59" s="17" t="s">
        <v>47</v>
      </c>
      <c r="B59" s="2" t="s">
        <v>91</v>
      </c>
      <c r="C59" s="38" t="s">
        <v>60</v>
      </c>
      <c r="D59" s="44">
        <v>6</v>
      </c>
      <c r="E59" s="45">
        <v>160.94999999999999</v>
      </c>
      <c r="F59" s="40">
        <f t="shared" si="1"/>
        <v>965.69999999999993</v>
      </c>
      <c r="G59" s="27" t="e">
        <f>#REF!*E59</f>
        <v>#REF!</v>
      </c>
    </row>
    <row r="60" spans="1:7" s="14" customFormat="1" ht="17.25" customHeight="1">
      <c r="A60" s="17" t="s">
        <v>47</v>
      </c>
      <c r="B60" s="2" t="s">
        <v>25</v>
      </c>
      <c r="C60" s="38" t="s">
        <v>56</v>
      </c>
      <c r="D60" s="44">
        <v>19</v>
      </c>
      <c r="E60" s="45">
        <v>56.05</v>
      </c>
      <c r="F60" s="40">
        <f t="shared" si="1"/>
        <v>1064.95</v>
      </c>
      <c r="G60" s="27" t="e">
        <f>#REF!*E60</f>
        <v>#REF!</v>
      </c>
    </row>
    <row r="61" spans="1:7" s="14" customFormat="1" ht="17.25" customHeight="1">
      <c r="A61" s="17" t="s">
        <v>47</v>
      </c>
      <c r="B61" s="2" t="s">
        <v>26</v>
      </c>
      <c r="C61" s="38" t="s">
        <v>60</v>
      </c>
      <c r="D61" s="44">
        <v>1</v>
      </c>
      <c r="E61" s="45">
        <v>221.65</v>
      </c>
      <c r="F61" s="40">
        <f t="shared" si="1"/>
        <v>221.65</v>
      </c>
      <c r="G61" s="27" t="e">
        <f>#REF!*E61</f>
        <v>#REF!</v>
      </c>
    </row>
    <row r="62" spans="1:7" s="14" customFormat="1" ht="17.25" customHeight="1">
      <c r="A62" s="17" t="s">
        <v>47</v>
      </c>
      <c r="B62" s="2" t="s">
        <v>33</v>
      </c>
      <c r="C62" s="38" t="s">
        <v>56</v>
      </c>
      <c r="D62" s="44">
        <v>13</v>
      </c>
      <c r="E62" s="45">
        <v>156.15</v>
      </c>
      <c r="F62" s="40">
        <f t="shared" si="1"/>
        <v>2029.95</v>
      </c>
      <c r="G62" s="27" t="e">
        <f>#REF!*E62</f>
        <v>#REF!</v>
      </c>
    </row>
    <row r="63" spans="1:7" s="14" customFormat="1" ht="17.25" customHeight="1">
      <c r="A63" s="17" t="s">
        <v>47</v>
      </c>
      <c r="B63" s="2" t="s">
        <v>52</v>
      </c>
      <c r="C63" s="38" t="s">
        <v>65</v>
      </c>
      <c r="D63" s="44">
        <v>3</v>
      </c>
      <c r="E63" s="45">
        <v>444.07</v>
      </c>
      <c r="F63" s="40">
        <f t="shared" si="1"/>
        <v>1332.21</v>
      </c>
      <c r="G63" s="27" t="e">
        <f>#REF!*E63</f>
        <v>#REF!</v>
      </c>
    </row>
    <row r="64" spans="1:7" s="14" customFormat="1" ht="17.25" customHeight="1">
      <c r="A64" s="17" t="s">
        <v>47</v>
      </c>
      <c r="B64" s="2" t="s">
        <v>113</v>
      </c>
      <c r="C64" s="38" t="s">
        <v>65</v>
      </c>
      <c r="D64" s="44">
        <v>8</v>
      </c>
      <c r="E64" s="45">
        <v>461.97</v>
      </c>
      <c r="F64" s="40">
        <f t="shared" si="1"/>
        <v>3695.76</v>
      </c>
      <c r="G64" s="27" t="e">
        <f>#REF!*E64</f>
        <v>#REF!</v>
      </c>
    </row>
    <row r="65" spans="1:8" s="14" customFormat="1" ht="17.25" customHeight="1">
      <c r="A65" s="17" t="s">
        <v>47</v>
      </c>
      <c r="B65" s="2" t="s">
        <v>114</v>
      </c>
      <c r="C65" s="38" t="s">
        <v>65</v>
      </c>
      <c r="D65" s="44">
        <v>6</v>
      </c>
      <c r="E65" s="45">
        <v>902.7</v>
      </c>
      <c r="F65" s="40">
        <f t="shared" si="1"/>
        <v>5416.2000000000007</v>
      </c>
      <c r="G65" s="27"/>
    </row>
    <row r="66" spans="1:8" s="14" customFormat="1" ht="17.25" customHeight="1">
      <c r="A66" s="17" t="s">
        <v>47</v>
      </c>
      <c r="B66" s="2" t="s">
        <v>27</v>
      </c>
      <c r="C66" s="38" t="s">
        <v>56</v>
      </c>
      <c r="D66" s="44">
        <v>21</v>
      </c>
      <c r="E66" s="45">
        <v>55.46</v>
      </c>
      <c r="F66" s="40">
        <f t="shared" si="1"/>
        <v>1164.6600000000001</v>
      </c>
      <c r="G66" s="27"/>
    </row>
    <row r="67" spans="1:8" s="14" customFormat="1" ht="17.25" customHeight="1">
      <c r="A67" s="17" t="s">
        <v>47</v>
      </c>
      <c r="B67" s="2" t="s">
        <v>99</v>
      </c>
      <c r="C67" s="38" t="s">
        <v>56</v>
      </c>
      <c r="D67" s="44">
        <v>9</v>
      </c>
      <c r="E67" s="45">
        <v>90.5</v>
      </c>
      <c r="F67" s="40">
        <f t="shared" si="1"/>
        <v>814.5</v>
      </c>
      <c r="G67" s="27"/>
      <c r="H67" s="48"/>
    </row>
    <row r="68" spans="1:8" s="14" customFormat="1" ht="17.25" customHeight="1">
      <c r="A68" s="17" t="s">
        <v>47</v>
      </c>
      <c r="B68" s="2" t="s">
        <v>28</v>
      </c>
      <c r="C68" s="38" t="s">
        <v>94</v>
      </c>
      <c r="D68" s="44">
        <v>4.5</v>
      </c>
      <c r="E68" s="45">
        <v>135.69999999999999</v>
      </c>
      <c r="F68" s="40">
        <f t="shared" si="1"/>
        <v>610.65</v>
      </c>
      <c r="G68" s="27"/>
    </row>
    <row r="69" spans="1:8" s="14" customFormat="1" ht="17.25" customHeight="1">
      <c r="A69" s="17" t="s">
        <v>47</v>
      </c>
      <c r="B69" s="2" t="s">
        <v>29</v>
      </c>
      <c r="C69" s="38" t="s">
        <v>94</v>
      </c>
      <c r="D69" s="44">
        <v>4</v>
      </c>
      <c r="E69" s="45">
        <v>252.66</v>
      </c>
      <c r="F69" s="40">
        <f t="shared" si="1"/>
        <v>1010.64</v>
      </c>
      <c r="G69" s="27" t="e">
        <f>#REF!*E69</f>
        <v>#REF!</v>
      </c>
    </row>
    <row r="70" spans="1:8" s="14" customFormat="1" ht="17.25" customHeight="1">
      <c r="A70" s="17" t="s">
        <v>47</v>
      </c>
      <c r="B70" s="2" t="s">
        <v>38</v>
      </c>
      <c r="C70" s="38" t="s">
        <v>66</v>
      </c>
      <c r="D70" s="44">
        <v>6</v>
      </c>
      <c r="E70" s="45">
        <v>350.6</v>
      </c>
      <c r="F70" s="40">
        <f t="shared" ref="F70:F101" si="2">E70*D70</f>
        <v>2103.6000000000004</v>
      </c>
      <c r="G70" s="27" t="e">
        <f>#REF!*E70</f>
        <v>#REF!</v>
      </c>
    </row>
    <row r="71" spans="1:8" s="14" customFormat="1" ht="17.25" customHeight="1">
      <c r="A71" s="17" t="s">
        <v>47</v>
      </c>
      <c r="B71" s="2" t="s">
        <v>39</v>
      </c>
      <c r="C71" s="38" t="s">
        <v>56</v>
      </c>
      <c r="D71" s="44">
        <v>8</v>
      </c>
      <c r="E71" s="45">
        <v>31.75</v>
      </c>
      <c r="F71" s="40">
        <f t="shared" si="2"/>
        <v>254</v>
      </c>
      <c r="G71" s="27" t="e">
        <f>#REF!*E72</f>
        <v>#REF!</v>
      </c>
    </row>
    <row r="72" spans="1:8" s="14" customFormat="1" ht="17.25" customHeight="1">
      <c r="A72" s="17" t="s">
        <v>47</v>
      </c>
      <c r="B72" s="2" t="s">
        <v>53</v>
      </c>
      <c r="C72" s="38" t="s">
        <v>63</v>
      </c>
      <c r="D72" s="44">
        <v>5</v>
      </c>
      <c r="E72" s="45">
        <v>180.12</v>
      </c>
      <c r="F72" s="40">
        <f t="shared" si="2"/>
        <v>900.6</v>
      </c>
      <c r="G72" s="27" t="e">
        <f>#REF!*E71</f>
        <v>#REF!</v>
      </c>
    </row>
    <row r="73" spans="1:8" s="14" customFormat="1" ht="17.25" customHeight="1">
      <c r="A73" s="17" t="s">
        <v>47</v>
      </c>
      <c r="B73" s="2" t="s">
        <v>54</v>
      </c>
      <c r="C73" s="38" t="s">
        <v>63</v>
      </c>
      <c r="D73" s="44">
        <v>2</v>
      </c>
      <c r="E73" s="45">
        <v>152.63999999999999</v>
      </c>
      <c r="F73" s="40">
        <f t="shared" si="2"/>
        <v>305.27999999999997</v>
      </c>
      <c r="G73" s="27" t="e">
        <f>#REF!*E73</f>
        <v>#REF!</v>
      </c>
    </row>
    <row r="74" spans="1:8" s="14" customFormat="1" ht="17.25" customHeight="1">
      <c r="A74" s="17" t="s">
        <v>47</v>
      </c>
      <c r="B74" s="2" t="s">
        <v>84</v>
      </c>
      <c r="C74" s="38" t="s">
        <v>56</v>
      </c>
      <c r="D74" s="44">
        <v>6</v>
      </c>
      <c r="E74" s="45">
        <v>12.1</v>
      </c>
      <c r="F74" s="40">
        <f t="shared" si="2"/>
        <v>72.599999999999994</v>
      </c>
      <c r="G74" s="27" t="e">
        <f>#REF!*E74</f>
        <v>#REF!</v>
      </c>
    </row>
    <row r="75" spans="1:8" ht="17.25" customHeight="1">
      <c r="A75" s="17" t="s">
        <v>47</v>
      </c>
      <c r="B75" s="2" t="s">
        <v>112</v>
      </c>
      <c r="C75" s="38" t="s">
        <v>56</v>
      </c>
      <c r="D75" s="44">
        <v>0</v>
      </c>
      <c r="E75" s="45">
        <v>49.56</v>
      </c>
      <c r="F75" s="40">
        <f t="shared" si="2"/>
        <v>0</v>
      </c>
      <c r="G75" s="27" t="e">
        <f>#REF!*E75</f>
        <v>#REF!</v>
      </c>
    </row>
    <row r="76" spans="1:8" ht="17.25" customHeight="1">
      <c r="A76" s="17" t="s">
        <v>47</v>
      </c>
      <c r="B76" s="3" t="s">
        <v>30</v>
      </c>
      <c r="C76" s="38" t="s">
        <v>104</v>
      </c>
      <c r="D76" s="44">
        <v>336</v>
      </c>
      <c r="E76" s="45">
        <v>4.87</v>
      </c>
      <c r="F76" s="40">
        <f t="shared" si="2"/>
        <v>1636.32</v>
      </c>
      <c r="G76" s="27" t="e">
        <f>#REF!*E76</f>
        <v>#REF!</v>
      </c>
    </row>
    <row r="77" spans="1:8" ht="17.25" customHeight="1">
      <c r="A77" s="17" t="s">
        <v>47</v>
      </c>
      <c r="B77" s="2" t="s">
        <v>31</v>
      </c>
      <c r="C77" s="38" t="s">
        <v>66</v>
      </c>
      <c r="D77" s="44">
        <v>5</v>
      </c>
      <c r="E77" s="45">
        <v>165.2</v>
      </c>
      <c r="F77" s="40">
        <f t="shared" si="2"/>
        <v>826</v>
      </c>
      <c r="G77" s="27" t="e">
        <f>#REF!*E77</f>
        <v>#REF!</v>
      </c>
    </row>
    <row r="78" spans="1:8" ht="17.25" customHeight="1">
      <c r="A78" s="17" t="s">
        <v>47</v>
      </c>
      <c r="B78" s="3" t="s">
        <v>4</v>
      </c>
      <c r="C78" s="38" t="s">
        <v>56</v>
      </c>
      <c r="D78" s="44">
        <v>1</v>
      </c>
      <c r="E78" s="45">
        <v>88.5</v>
      </c>
      <c r="F78" s="40">
        <f t="shared" si="2"/>
        <v>88.5</v>
      </c>
      <c r="G78" s="27"/>
    </row>
    <row r="79" spans="1:8" ht="17.25" customHeight="1">
      <c r="A79" s="17" t="s">
        <v>47</v>
      </c>
      <c r="B79" s="3" t="s">
        <v>102</v>
      </c>
      <c r="C79" s="38" t="s">
        <v>56</v>
      </c>
      <c r="D79" s="44">
        <v>4</v>
      </c>
      <c r="E79" s="45">
        <v>56.64</v>
      </c>
      <c r="F79" s="40">
        <f t="shared" si="2"/>
        <v>226.56</v>
      </c>
      <c r="G79" s="27" t="e">
        <f>#REF!*E79</f>
        <v>#REF!</v>
      </c>
    </row>
    <row r="80" spans="1:8" ht="17.25" customHeight="1">
      <c r="A80" s="17" t="s">
        <v>47</v>
      </c>
      <c r="B80" s="2" t="s">
        <v>95</v>
      </c>
      <c r="C80" s="38" t="s">
        <v>56</v>
      </c>
      <c r="D80" s="44">
        <v>8</v>
      </c>
      <c r="E80" s="45">
        <v>82.71</v>
      </c>
      <c r="F80" s="40">
        <f t="shared" si="2"/>
        <v>661.68</v>
      </c>
      <c r="G80" s="27" t="e">
        <f>#REF!*E80</f>
        <v>#REF!</v>
      </c>
    </row>
    <row r="81" spans="1:8" ht="17.25" customHeight="1">
      <c r="A81" s="17" t="s">
        <v>47</v>
      </c>
      <c r="B81" s="2" t="s">
        <v>68</v>
      </c>
      <c r="C81" s="38" t="s">
        <v>56</v>
      </c>
      <c r="D81" s="44">
        <v>5</v>
      </c>
      <c r="E81" s="46">
        <v>6065.5</v>
      </c>
      <c r="F81" s="40">
        <f t="shared" si="2"/>
        <v>30327.5</v>
      </c>
      <c r="G81" s="27" t="e">
        <f>#REF!*E81</f>
        <v>#REF!</v>
      </c>
    </row>
    <row r="82" spans="1:8" ht="17.25" customHeight="1">
      <c r="A82" s="17" t="s">
        <v>47</v>
      </c>
      <c r="B82" s="2" t="s">
        <v>69</v>
      </c>
      <c r="C82" s="38" t="s">
        <v>56</v>
      </c>
      <c r="D82" s="44">
        <v>1</v>
      </c>
      <c r="E82" s="46">
        <v>7581</v>
      </c>
      <c r="F82" s="40">
        <f t="shared" si="2"/>
        <v>7581</v>
      </c>
      <c r="G82" s="27"/>
    </row>
    <row r="83" spans="1:8" ht="17.25" customHeight="1">
      <c r="A83" s="17" t="s">
        <v>47</v>
      </c>
      <c r="B83" s="2" t="s">
        <v>5</v>
      </c>
      <c r="C83" s="38" t="s">
        <v>56</v>
      </c>
      <c r="D83" s="44">
        <v>4</v>
      </c>
      <c r="E83" s="46">
        <v>5791</v>
      </c>
      <c r="F83" s="40">
        <f t="shared" si="2"/>
        <v>23164</v>
      </c>
      <c r="G83" s="27"/>
    </row>
    <row r="84" spans="1:8" ht="17.25" customHeight="1">
      <c r="A84" s="17" t="s">
        <v>47</v>
      </c>
      <c r="B84" s="2" t="s">
        <v>6</v>
      </c>
      <c r="C84" s="38" t="s">
        <v>56</v>
      </c>
      <c r="D84" s="44">
        <v>6</v>
      </c>
      <c r="E84" s="46">
        <v>6372</v>
      </c>
      <c r="F84" s="40">
        <f t="shared" si="2"/>
        <v>38232</v>
      </c>
      <c r="G84" s="27" t="e">
        <f>#REF!*E84</f>
        <v>#REF!</v>
      </c>
      <c r="H84" s="47"/>
    </row>
    <row r="85" spans="1:8" ht="17.25" customHeight="1">
      <c r="A85" s="17" t="s">
        <v>47</v>
      </c>
      <c r="B85" s="2" t="s">
        <v>120</v>
      </c>
      <c r="C85" s="38" t="s">
        <v>56</v>
      </c>
      <c r="D85" s="44">
        <v>3</v>
      </c>
      <c r="E85" s="46">
        <v>10143.280000000001</v>
      </c>
      <c r="F85" s="40">
        <f t="shared" si="2"/>
        <v>30429.840000000004</v>
      </c>
      <c r="G85" s="27" t="e">
        <f>#REF!*E85</f>
        <v>#REF!</v>
      </c>
    </row>
    <row r="86" spans="1:8" ht="17.25" customHeight="1">
      <c r="A86" s="17" t="s">
        <v>47</v>
      </c>
      <c r="B86" s="2" t="s">
        <v>70</v>
      </c>
      <c r="C86" s="38" t="s">
        <v>56</v>
      </c>
      <c r="D86" s="44">
        <v>2</v>
      </c>
      <c r="E86" s="46">
        <v>10143.280000000001</v>
      </c>
      <c r="F86" s="40">
        <f t="shared" si="2"/>
        <v>20286.560000000001</v>
      </c>
      <c r="G86" s="27" t="e">
        <f>#REF!*E86</f>
        <v>#REF!</v>
      </c>
      <c r="H86" s="47"/>
    </row>
    <row r="87" spans="1:8" ht="17.25" customHeight="1">
      <c r="A87" s="17" t="s">
        <v>47</v>
      </c>
      <c r="B87" s="2" t="s">
        <v>71</v>
      </c>
      <c r="C87" s="38" t="s">
        <v>56</v>
      </c>
      <c r="D87" s="44">
        <v>2</v>
      </c>
      <c r="E87" s="46">
        <v>10143.280000000001</v>
      </c>
      <c r="F87" s="40">
        <f t="shared" si="2"/>
        <v>20286.560000000001</v>
      </c>
      <c r="G87" s="27" t="e">
        <f>#REF!*E87</f>
        <v>#REF!</v>
      </c>
    </row>
    <row r="88" spans="1:8" ht="17.25" customHeight="1">
      <c r="A88" s="17" t="s">
        <v>47</v>
      </c>
      <c r="B88" s="2" t="s">
        <v>72</v>
      </c>
      <c r="C88" s="38" t="s">
        <v>56</v>
      </c>
      <c r="D88" s="44">
        <v>2</v>
      </c>
      <c r="E88" s="46">
        <v>11896.64</v>
      </c>
      <c r="F88" s="40">
        <f t="shared" si="2"/>
        <v>23793.279999999999</v>
      </c>
      <c r="G88" s="27"/>
    </row>
    <row r="89" spans="1:8" ht="17.25" customHeight="1">
      <c r="A89" s="17" t="s">
        <v>47</v>
      </c>
      <c r="B89" s="2" t="s">
        <v>103</v>
      </c>
      <c r="C89" s="38" t="s">
        <v>56</v>
      </c>
      <c r="D89" s="44">
        <v>5</v>
      </c>
      <c r="E89" s="46">
        <v>4300</v>
      </c>
      <c r="F89" s="40">
        <f t="shared" si="2"/>
        <v>21500</v>
      </c>
      <c r="G89" s="27" t="e">
        <f>#REF!*E89</f>
        <v>#REF!</v>
      </c>
    </row>
    <row r="90" spans="1:8" ht="17.25" customHeight="1">
      <c r="A90" s="17" t="s">
        <v>47</v>
      </c>
      <c r="B90" s="2" t="s">
        <v>73</v>
      </c>
      <c r="C90" s="38" t="s">
        <v>56</v>
      </c>
      <c r="D90" s="44">
        <v>8</v>
      </c>
      <c r="E90" s="46">
        <v>7420.44</v>
      </c>
      <c r="F90" s="40">
        <f t="shared" si="2"/>
        <v>59363.519999999997</v>
      </c>
      <c r="G90" s="27" t="e">
        <f>#REF!*E90</f>
        <v>#REF!</v>
      </c>
    </row>
    <row r="91" spans="1:8" ht="17.25" customHeight="1">
      <c r="A91" s="17" t="s">
        <v>47</v>
      </c>
      <c r="B91" s="2" t="s">
        <v>74</v>
      </c>
      <c r="C91" s="38" t="s">
        <v>56</v>
      </c>
      <c r="D91" s="44">
        <v>9</v>
      </c>
      <c r="E91" s="46">
        <v>7420.44</v>
      </c>
      <c r="F91" s="40">
        <f t="shared" si="2"/>
        <v>66783.959999999992</v>
      </c>
      <c r="G91" s="27" t="e">
        <f>#REF!*E91</f>
        <v>#REF!</v>
      </c>
      <c r="H91" s="47"/>
    </row>
    <row r="92" spans="1:8" ht="17.25" customHeight="1">
      <c r="A92" s="17" t="s">
        <v>47</v>
      </c>
      <c r="B92" s="2" t="s">
        <v>75</v>
      </c>
      <c r="C92" s="38" t="s">
        <v>56</v>
      </c>
      <c r="D92" s="44">
        <v>8</v>
      </c>
      <c r="E92" s="46">
        <v>7420.44</v>
      </c>
      <c r="F92" s="40">
        <f t="shared" si="2"/>
        <v>59363.519999999997</v>
      </c>
      <c r="G92" s="27"/>
      <c r="H92" s="47"/>
    </row>
    <row r="93" spans="1:8" ht="17.25" customHeight="1">
      <c r="A93" s="17" t="s">
        <v>47</v>
      </c>
      <c r="B93" s="2" t="s">
        <v>78</v>
      </c>
      <c r="C93" s="38" t="s">
        <v>56</v>
      </c>
      <c r="D93" s="44">
        <v>8</v>
      </c>
      <c r="E93" s="46">
        <v>6604</v>
      </c>
      <c r="F93" s="40">
        <f t="shared" si="2"/>
        <v>52832</v>
      </c>
      <c r="G93" s="27" t="e">
        <f>#REF!*E93</f>
        <v>#REF!</v>
      </c>
      <c r="H93" s="47"/>
    </row>
    <row r="94" spans="1:8" ht="17.25" customHeight="1">
      <c r="A94" s="17" t="s">
        <v>47</v>
      </c>
      <c r="B94" s="2" t="s">
        <v>79</v>
      </c>
      <c r="C94" s="38" t="s">
        <v>56</v>
      </c>
      <c r="D94" s="44">
        <v>8</v>
      </c>
      <c r="E94" s="46">
        <v>7261</v>
      </c>
      <c r="F94" s="40">
        <f t="shared" si="2"/>
        <v>58088</v>
      </c>
      <c r="G94" s="27" t="e">
        <f>#REF!*E94</f>
        <v>#REF!</v>
      </c>
      <c r="H94" s="47"/>
    </row>
    <row r="95" spans="1:8" ht="17.25" customHeight="1">
      <c r="A95" s="17" t="s">
        <v>47</v>
      </c>
      <c r="B95" s="2" t="s">
        <v>80</v>
      </c>
      <c r="C95" s="38" t="s">
        <v>56</v>
      </c>
      <c r="D95" s="44">
        <v>9</v>
      </c>
      <c r="E95" s="46">
        <v>6755.5</v>
      </c>
      <c r="F95" s="40">
        <f t="shared" si="2"/>
        <v>60799.5</v>
      </c>
      <c r="G95" s="27" t="e">
        <f>#REF!*E95</f>
        <v>#REF!</v>
      </c>
    </row>
    <row r="96" spans="1:8" ht="17.25" customHeight="1">
      <c r="A96" s="17" t="s">
        <v>47</v>
      </c>
      <c r="B96" s="2" t="s">
        <v>81</v>
      </c>
      <c r="C96" s="38" t="s">
        <v>56</v>
      </c>
      <c r="D96" s="44">
        <v>7</v>
      </c>
      <c r="E96" s="46">
        <v>7261</v>
      </c>
      <c r="F96" s="40">
        <f t="shared" si="2"/>
        <v>50827</v>
      </c>
      <c r="G96" s="27" t="e">
        <f>#REF!*E96</f>
        <v>#REF!</v>
      </c>
      <c r="H96" s="47"/>
    </row>
    <row r="97" spans="1:9" ht="17.25" customHeight="1">
      <c r="A97" s="17" t="s">
        <v>47</v>
      </c>
      <c r="B97" s="25" t="s">
        <v>67</v>
      </c>
      <c r="C97" s="38" t="s">
        <v>56</v>
      </c>
      <c r="D97" s="44">
        <v>4</v>
      </c>
      <c r="E97" s="46">
        <v>5262.8</v>
      </c>
      <c r="F97" s="40">
        <f t="shared" si="2"/>
        <v>21051.200000000001</v>
      </c>
      <c r="G97" s="27" t="e">
        <f>#REF!*E97</f>
        <v>#REF!</v>
      </c>
      <c r="H97" s="47"/>
    </row>
    <row r="98" spans="1:9" ht="17.25" customHeight="1">
      <c r="A98" s="17" t="s">
        <v>47</v>
      </c>
      <c r="B98" s="25" t="s">
        <v>121</v>
      </c>
      <c r="C98" s="38" t="s">
        <v>56</v>
      </c>
      <c r="D98" s="44">
        <v>13</v>
      </c>
      <c r="E98" s="46">
        <v>6376</v>
      </c>
      <c r="F98" s="40">
        <f t="shared" si="2"/>
        <v>82888</v>
      </c>
      <c r="G98" s="27" t="e">
        <f>#REF!*E98</f>
        <v>#REF!</v>
      </c>
    </row>
    <row r="99" spans="1:9" ht="17.25" customHeight="1">
      <c r="A99" s="17" t="s">
        <v>47</v>
      </c>
      <c r="B99" s="36" t="s">
        <v>122</v>
      </c>
      <c r="C99" s="38" t="s">
        <v>56</v>
      </c>
      <c r="D99" s="44">
        <v>15</v>
      </c>
      <c r="E99" s="46">
        <v>11343.34</v>
      </c>
      <c r="F99" s="40">
        <f t="shared" si="2"/>
        <v>170150.1</v>
      </c>
      <c r="G99" s="27" t="e">
        <f>#REF!*E99</f>
        <v>#REF!</v>
      </c>
    </row>
    <row r="100" spans="1:9" ht="17.25" customHeight="1">
      <c r="A100" s="17" t="s">
        <v>47</v>
      </c>
      <c r="B100" s="25" t="s">
        <v>123</v>
      </c>
      <c r="C100" s="38" t="s">
        <v>56</v>
      </c>
      <c r="D100" s="44">
        <v>14</v>
      </c>
      <c r="E100" s="46">
        <v>11343.34</v>
      </c>
      <c r="F100" s="40">
        <f t="shared" si="2"/>
        <v>158806.76</v>
      </c>
      <c r="G100" s="27" t="e">
        <f>#REF!*E100</f>
        <v>#REF!</v>
      </c>
      <c r="I100" s="47"/>
    </row>
    <row r="101" spans="1:9" ht="17.25" customHeight="1">
      <c r="A101" s="17" t="s">
        <v>47</v>
      </c>
      <c r="B101" s="25" t="s">
        <v>124</v>
      </c>
      <c r="C101" s="38" t="s">
        <v>56</v>
      </c>
      <c r="D101" s="44">
        <v>13</v>
      </c>
      <c r="E101" s="46">
        <v>11343.34</v>
      </c>
      <c r="F101" s="40">
        <f t="shared" si="2"/>
        <v>147463.42000000001</v>
      </c>
      <c r="G101" s="27" t="e">
        <f>#REF!*E101</f>
        <v>#REF!</v>
      </c>
    </row>
    <row r="102" spans="1:9" ht="17.25" customHeight="1">
      <c r="A102" s="17" t="s">
        <v>128</v>
      </c>
      <c r="B102" s="2" t="s">
        <v>129</v>
      </c>
      <c r="C102" s="38" t="s">
        <v>56</v>
      </c>
      <c r="D102" s="44">
        <v>44</v>
      </c>
      <c r="E102" s="45">
        <v>43.75</v>
      </c>
      <c r="F102" s="40">
        <f t="shared" ref="F102:F133" si="3">E102*D102</f>
        <v>1925</v>
      </c>
      <c r="G102" s="27" t="e">
        <f>#REF!*E102</f>
        <v>#REF!</v>
      </c>
    </row>
    <row r="103" spans="1:9" ht="17.25" customHeight="1">
      <c r="A103" s="17" t="s">
        <v>128</v>
      </c>
      <c r="B103" s="2" t="s">
        <v>130</v>
      </c>
      <c r="C103" s="38" t="s">
        <v>56</v>
      </c>
      <c r="D103" s="44">
        <v>26</v>
      </c>
      <c r="E103" s="45">
        <v>43.73</v>
      </c>
      <c r="F103" s="40">
        <f t="shared" si="3"/>
        <v>1136.98</v>
      </c>
      <c r="G103" s="27" t="e">
        <f>#REF!*E103</f>
        <v>#REF!</v>
      </c>
    </row>
    <row r="104" spans="1:9" ht="17.25" customHeight="1">
      <c r="A104" s="17" t="s">
        <v>128</v>
      </c>
      <c r="B104" s="2" t="s">
        <v>131</v>
      </c>
      <c r="C104" s="38" t="s">
        <v>56</v>
      </c>
      <c r="D104" s="44">
        <v>32</v>
      </c>
      <c r="E104" s="46">
        <v>184.23</v>
      </c>
      <c r="F104" s="40">
        <f t="shared" si="3"/>
        <v>5895.36</v>
      </c>
      <c r="G104" s="27" t="e">
        <f>#REF!*E104</f>
        <v>#REF!</v>
      </c>
    </row>
    <row r="105" spans="1:9" ht="45" customHeight="1">
      <c r="A105" s="55" t="s">
        <v>49</v>
      </c>
      <c r="B105" s="56"/>
      <c r="C105" s="26"/>
      <c r="D105" s="43"/>
      <c r="E105" s="43"/>
      <c r="F105" s="15">
        <f>SUM(F6:F104)</f>
        <v>1362561.1059999999</v>
      </c>
      <c r="G105" s="15" t="e">
        <f>SUM(G9:G104)</f>
        <v>#REF!</v>
      </c>
    </row>
    <row r="108" spans="1:9" ht="15.75" customHeight="1">
      <c r="A108" s="57" t="s">
        <v>140</v>
      </c>
      <c r="B108" s="57"/>
      <c r="C108" s="51"/>
      <c r="D108" s="57" t="s">
        <v>141</v>
      </c>
      <c r="E108" s="57"/>
      <c r="F108" s="57"/>
    </row>
    <row r="109" spans="1:9" ht="15.75" customHeight="1">
      <c r="B109" s="50"/>
    </row>
    <row r="111" spans="1:9" ht="15.75" customHeight="1">
      <c r="A111" s="58" t="s">
        <v>142</v>
      </c>
      <c r="B111" s="58"/>
      <c r="C111" s="52"/>
      <c r="D111" s="58" t="s">
        <v>143</v>
      </c>
      <c r="E111" s="58"/>
      <c r="F111" s="58"/>
    </row>
    <row r="112" spans="1:9" ht="15.75" customHeight="1">
      <c r="A112" s="59" t="s">
        <v>125</v>
      </c>
      <c r="B112" s="59"/>
      <c r="D112" s="59" t="s">
        <v>144</v>
      </c>
      <c r="E112" s="59"/>
      <c r="F112" s="59"/>
    </row>
    <row r="113" spans="1:5" ht="15.75" customHeight="1">
      <c r="A113" s="59"/>
      <c r="B113" s="59"/>
      <c r="D113" s="59"/>
      <c r="E113" s="59"/>
    </row>
  </sheetData>
  <sortState ref="A6:F104">
    <sortCondition ref="A6:A104"/>
  </sortState>
  <mergeCells count="11">
    <mergeCell ref="A111:B111"/>
    <mergeCell ref="D111:F111"/>
    <mergeCell ref="A112:B112"/>
    <mergeCell ref="D112:F112"/>
    <mergeCell ref="A113:B113"/>
    <mergeCell ref="D113:E113"/>
    <mergeCell ref="A2:E2"/>
    <mergeCell ref="A3:E3"/>
    <mergeCell ref="A105:B105"/>
    <mergeCell ref="A108:B108"/>
    <mergeCell ref="D108:F108"/>
  </mergeCells>
  <printOptions horizontalCentered="1"/>
  <pageMargins left="0.25" right="3.937007874015748E-2" top="0.15748031496062992" bottom="0.72" header="1.03" footer="0.31496062992125984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"/>
  <sheetViews>
    <sheetView zoomScale="80" zoomScaleNormal="80" workbookViewId="0">
      <selection activeCell="G11" sqref="G11"/>
    </sheetView>
  </sheetViews>
  <sheetFormatPr baseColWidth="10" defaultRowHeight="12.75"/>
  <cols>
    <col min="1" max="1" width="12.42578125" customWidth="1"/>
    <col min="2" max="2" width="25.140625" customWidth="1"/>
    <col min="3" max="3" width="15.28515625" customWidth="1"/>
    <col min="4" max="4" width="11.140625" customWidth="1"/>
    <col min="5" max="5" width="14.42578125" customWidth="1"/>
    <col min="6" max="6" width="13.5703125" customWidth="1"/>
  </cols>
  <sheetData>
    <row r="1" spans="1:7" s="10" customFormat="1" ht="93.75" customHeight="1">
      <c r="A1" s="62" t="s">
        <v>40</v>
      </c>
      <c r="B1" s="62"/>
      <c r="C1" s="62"/>
      <c r="D1" s="62"/>
      <c r="E1" s="62"/>
      <c r="F1" s="62"/>
    </row>
    <row r="2" spans="1:7" s="49" customFormat="1" ht="3" customHeight="1">
      <c r="A2" s="61"/>
      <c r="B2" s="61"/>
      <c r="C2" s="61"/>
      <c r="D2" s="61"/>
      <c r="E2" s="61"/>
    </row>
    <row r="3" spans="1:7" s="10" customFormat="1" ht="25.5" customHeight="1">
      <c r="A3" s="63" t="s">
        <v>135</v>
      </c>
      <c r="B3" s="63"/>
      <c r="C3" s="63"/>
      <c r="D3" s="63"/>
      <c r="E3" s="63"/>
      <c r="F3" s="63"/>
    </row>
    <row r="4" spans="1:7" s="4" customFormat="1" ht="36" customHeight="1">
      <c r="A4" s="14"/>
      <c r="B4" s="6"/>
      <c r="C4" s="6"/>
      <c r="D4" s="6"/>
      <c r="E4" s="7"/>
    </row>
    <row r="5" spans="1:7" s="13" customFormat="1" ht="39" customHeight="1">
      <c r="A5" s="28" t="s">
        <v>42</v>
      </c>
      <c r="B5" s="28" t="s">
        <v>44</v>
      </c>
      <c r="C5" s="29" t="s">
        <v>55</v>
      </c>
      <c r="D5" s="28" t="s">
        <v>43</v>
      </c>
      <c r="E5" s="29" t="s">
        <v>108</v>
      </c>
      <c r="F5" s="29" t="s">
        <v>45</v>
      </c>
    </row>
    <row r="6" spans="1:7" s="4" customFormat="1" ht="30.75" customHeight="1">
      <c r="A6" s="17" t="s">
        <v>139</v>
      </c>
      <c r="B6" s="33" t="s">
        <v>111</v>
      </c>
      <c r="C6" s="22" t="s">
        <v>56</v>
      </c>
      <c r="D6" s="5">
        <v>11</v>
      </c>
      <c r="E6" s="8">
        <f>2560</f>
        <v>2560</v>
      </c>
      <c r="F6" s="9">
        <f t="shared" ref="F6:F10" si="0">E6*D6</f>
        <v>28160</v>
      </c>
      <c r="G6" s="27"/>
    </row>
    <row r="7" spans="1:7" s="4" customFormat="1" ht="30.75" customHeight="1">
      <c r="A7" s="17" t="s">
        <v>139</v>
      </c>
      <c r="B7" s="33" t="s">
        <v>119</v>
      </c>
      <c r="C7" s="22" t="s">
        <v>118</v>
      </c>
      <c r="D7" s="5">
        <v>20</v>
      </c>
      <c r="E7" s="8">
        <v>480.85</v>
      </c>
      <c r="F7" s="9">
        <f t="shared" si="0"/>
        <v>9617</v>
      </c>
      <c r="G7" s="27"/>
    </row>
    <row r="8" spans="1:7" s="4" customFormat="1" ht="30.75" customHeight="1">
      <c r="A8" s="17" t="s">
        <v>139</v>
      </c>
      <c r="B8" s="19" t="s">
        <v>105</v>
      </c>
      <c r="C8" s="23" t="s">
        <v>126</v>
      </c>
      <c r="D8" s="5">
        <v>5</v>
      </c>
      <c r="E8" s="8">
        <f>55.81*250</f>
        <v>13952.5</v>
      </c>
      <c r="F8" s="9">
        <f t="shared" si="0"/>
        <v>69762.5</v>
      </c>
      <c r="G8" s="27"/>
    </row>
    <row r="9" spans="1:7" s="4" customFormat="1" ht="27.75" customHeight="1">
      <c r="A9" s="17" t="s">
        <v>139</v>
      </c>
      <c r="B9" s="19" t="s">
        <v>106</v>
      </c>
      <c r="C9" s="22" t="s">
        <v>56</v>
      </c>
      <c r="D9" s="5">
        <v>800</v>
      </c>
      <c r="E9" s="8">
        <v>8.56</v>
      </c>
      <c r="F9" s="9">
        <f t="shared" si="0"/>
        <v>6848</v>
      </c>
      <c r="G9" s="27"/>
    </row>
    <row r="10" spans="1:7" s="4" customFormat="1" ht="41.25" customHeight="1" thickBot="1">
      <c r="A10" s="17" t="s">
        <v>139</v>
      </c>
      <c r="B10" s="2" t="s">
        <v>32</v>
      </c>
      <c r="C10" s="24" t="s">
        <v>116</v>
      </c>
      <c r="D10" s="34">
        <v>4</v>
      </c>
      <c r="E10" s="32">
        <v>3506</v>
      </c>
      <c r="F10" s="9">
        <f t="shared" si="0"/>
        <v>14024</v>
      </c>
      <c r="G10" s="27"/>
    </row>
    <row r="11" spans="1:7" s="30" customFormat="1" ht="22.5" customHeight="1" thickBot="1">
      <c r="B11" s="64" t="s">
        <v>107</v>
      </c>
      <c r="C11" s="65"/>
      <c r="D11" s="66"/>
      <c r="E11" s="31"/>
      <c r="F11" s="35">
        <f>SUM(F6:F10)</f>
        <v>128411.5</v>
      </c>
    </row>
    <row r="12" spans="1:7" ht="13.5" thickTop="1"/>
    <row r="14" spans="1:7">
      <c r="B14" s="6"/>
    </row>
    <row r="15" spans="1:7" ht="45" customHeight="1">
      <c r="A15" s="57" t="s">
        <v>140</v>
      </c>
      <c r="B15" s="57"/>
      <c r="C15" s="51"/>
      <c r="D15" s="57" t="s">
        <v>141</v>
      </c>
      <c r="E15" s="57"/>
      <c r="F15" s="57"/>
    </row>
    <row r="16" spans="1:7">
      <c r="A16" s="14"/>
      <c r="B16" s="50"/>
      <c r="C16" s="6"/>
      <c r="D16" s="6"/>
      <c r="E16" s="7"/>
      <c r="F16" s="4"/>
    </row>
    <row r="17" spans="1:6">
      <c r="A17" s="14"/>
      <c r="B17" s="6"/>
      <c r="C17" s="6"/>
      <c r="D17" s="6"/>
      <c r="E17" s="7"/>
      <c r="F17" s="4"/>
    </row>
    <row r="18" spans="1:6" ht="19.5">
      <c r="A18" s="58" t="s">
        <v>142</v>
      </c>
      <c r="B18" s="58"/>
      <c r="C18" s="52"/>
      <c r="D18" s="58" t="s">
        <v>143</v>
      </c>
      <c r="E18" s="58"/>
      <c r="F18" s="58"/>
    </row>
    <row r="19" spans="1:6" ht="14.25">
      <c r="A19" s="59" t="s">
        <v>125</v>
      </c>
      <c r="B19" s="59"/>
      <c r="C19" s="6"/>
      <c r="D19" s="59" t="s">
        <v>144</v>
      </c>
      <c r="E19" s="59"/>
      <c r="F19" s="59"/>
    </row>
    <row r="20" spans="1:6" ht="16.5" customHeight="1">
      <c r="A20" s="59"/>
      <c r="B20" s="59"/>
      <c r="C20" s="6"/>
      <c r="D20" s="59"/>
      <c r="E20" s="59"/>
      <c r="F20" s="4"/>
    </row>
    <row r="21" spans="1:6" ht="15" customHeight="1">
      <c r="A21" s="60"/>
      <c r="B21" s="60"/>
      <c r="C21" s="60"/>
      <c r="D21" s="60"/>
      <c r="E21" s="60"/>
      <c r="F21" s="60"/>
    </row>
    <row r="22" spans="1:6" ht="10.5" customHeight="1">
      <c r="A22" s="60"/>
      <c r="B22" s="60"/>
      <c r="C22" s="60"/>
      <c r="D22" s="60"/>
      <c r="E22" s="60"/>
      <c r="F22" s="60"/>
    </row>
  </sheetData>
  <mergeCells count="13">
    <mergeCell ref="A21:F22"/>
    <mergeCell ref="A2:E2"/>
    <mergeCell ref="A1:F1"/>
    <mergeCell ref="A3:F3"/>
    <mergeCell ref="B11:D11"/>
    <mergeCell ref="A15:B15"/>
    <mergeCell ref="D15:F15"/>
    <mergeCell ref="A18:B18"/>
    <mergeCell ref="D18:F18"/>
    <mergeCell ref="A19:B19"/>
    <mergeCell ref="D19:F19"/>
    <mergeCell ref="A20:B20"/>
    <mergeCell ref="D20:E20"/>
  </mergeCells>
  <pageMargins left="0.7" right="0.7" top="1.01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Materiales</vt:lpstr>
      <vt:lpstr>Impresos</vt:lpstr>
      <vt:lpstr>Impresos!Área_de_impresión</vt:lpstr>
      <vt:lpstr>Materiales!Área_de_impresión</vt:lpstr>
      <vt:lpstr>Materiales!Títulos_a_imprimir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angel.lopez</cp:lastModifiedBy>
  <cp:lastPrinted>2017-01-02T16:16:16Z</cp:lastPrinted>
  <dcterms:created xsi:type="dcterms:W3CDTF">2008-09-18T14:46:52Z</dcterms:created>
  <dcterms:modified xsi:type="dcterms:W3CDTF">2017-01-02T16:16:28Z</dcterms:modified>
</cp:coreProperties>
</file>