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2/Abril/"/>
    </mc:Choice>
  </mc:AlternateContent>
  <xr:revisionPtr revIDLastSave="0" documentId="8_{8660D2B8-1086-4BC4-873C-77E883EA7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" l="1"/>
  <c r="H84" i="3" s="1"/>
  <c r="H99" i="3" s="1"/>
  <c r="I63" i="3"/>
  <c r="I46" i="3"/>
  <c r="I43" i="3"/>
  <c r="I45" i="3"/>
  <c r="I42" i="3"/>
  <c r="I41" i="3"/>
  <c r="I40" i="3"/>
  <c r="I39" i="3"/>
  <c r="I38" i="3"/>
  <c r="I37" i="3"/>
  <c r="I20" i="3"/>
  <c r="H80" i="3"/>
  <c r="H77" i="3"/>
  <c r="H72" i="3"/>
  <c r="G54" i="3"/>
  <c r="H54" i="3"/>
  <c r="H36" i="3"/>
  <c r="H26" i="3"/>
  <c r="I26" i="3" s="1"/>
  <c r="H20" i="3"/>
  <c r="I68" i="3"/>
  <c r="I66" i="3"/>
  <c r="I64" i="3"/>
  <c r="I54" i="3"/>
  <c r="I35" i="3"/>
  <c r="I34" i="3"/>
  <c r="I33" i="3"/>
  <c r="I32" i="3"/>
  <c r="I31" i="3"/>
  <c r="I30" i="3"/>
  <c r="I29" i="3"/>
  <c r="I28" i="3"/>
  <c r="I27" i="3"/>
  <c r="I25" i="3"/>
  <c r="I24" i="3"/>
  <c r="I23" i="3"/>
  <c r="I22" i="3"/>
  <c r="I21" i="3"/>
  <c r="G80" i="3"/>
  <c r="G77" i="3"/>
  <c r="G72" i="3"/>
  <c r="G62" i="3"/>
  <c r="F80" i="3"/>
  <c r="F77" i="3"/>
  <c r="F72" i="3"/>
  <c r="F62" i="3"/>
  <c r="F54" i="3"/>
  <c r="G20" i="3"/>
  <c r="I96" i="3"/>
  <c r="I95" i="3"/>
  <c r="I92" i="3"/>
  <c r="I91" i="3"/>
  <c r="I90" i="3"/>
  <c r="I89" i="3"/>
  <c r="I88" i="3"/>
  <c r="I87" i="3"/>
  <c r="I36" i="3" l="1"/>
  <c r="H19" i="3"/>
  <c r="G46" i="3"/>
  <c r="G36" i="3"/>
  <c r="G26" i="3"/>
  <c r="F36" i="3"/>
  <c r="F26" i="3"/>
  <c r="F20" i="3"/>
  <c r="D20" i="3"/>
  <c r="D26" i="3"/>
  <c r="D36" i="3"/>
  <c r="D46" i="3"/>
  <c r="D54" i="3"/>
  <c r="D62" i="3"/>
  <c r="D72" i="3"/>
  <c r="D77" i="3"/>
  <c r="D80" i="3"/>
  <c r="C72" i="3"/>
  <c r="C62" i="3"/>
  <c r="C46" i="3"/>
  <c r="C36" i="3"/>
  <c r="C26" i="3"/>
  <c r="C20" i="3"/>
  <c r="G84" i="3" l="1"/>
  <c r="G99" i="3" s="1"/>
  <c r="C19" i="3"/>
  <c r="C84" i="3" s="1"/>
  <c r="G19" i="3"/>
  <c r="F84" i="3"/>
  <c r="F99" i="3" s="1"/>
  <c r="F19" i="3"/>
  <c r="E80" i="3" l="1"/>
  <c r="I79" i="3"/>
  <c r="I71" i="3"/>
  <c r="E46" i="3"/>
  <c r="E36" i="3"/>
  <c r="E26" i="3"/>
  <c r="E20" i="3"/>
  <c r="E54" i="3"/>
  <c r="E62" i="3"/>
  <c r="E72" i="3"/>
  <c r="I76" i="3"/>
  <c r="E77" i="3"/>
  <c r="E19" i="3" l="1"/>
  <c r="I62" i="3"/>
  <c r="I19" i="3" s="1"/>
  <c r="D99" i="3"/>
  <c r="I53" i="3" l="1"/>
  <c r="C99" i="3"/>
  <c r="E84" i="3" l="1"/>
  <c r="E99" i="3" s="1"/>
  <c r="I84" i="3" l="1"/>
  <c r="I99" i="3" s="1"/>
</calcChain>
</file>

<file path=xl/sharedStrings.xml><?xml version="1.0" encoding="utf-8"?>
<sst xmlns="http://schemas.openxmlformats.org/spreadsheetml/2006/main" count="100" uniqueCount="100">
  <si>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</si>
  <si>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</si>
  <si>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</si>
  <si>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</si>
  <si>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</si>
  <si>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</si>
  <si>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</si>
  <si>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</si>
  <si>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</si>
  <si>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</si>
  <si>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</si>
  <si>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</si>
  <si>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</si>
  <si>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</si>
  <si>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</si>
  <si>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</si>
  <si>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</si>
  <si>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</si>
  <si>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</si>
  <si>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</si>
  <si>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</si>
  <si>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</si>
  <si>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</si>
  <si>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</si>
  <si>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</si>
  <si>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</si>
  <si>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</si>
  <si>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</si>
  <si>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</si>
  <si>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</si>
  <si>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</si>
  <si>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</si>
  <si>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</si>
  <si>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</si>
  <si>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</si>
  <si>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</si>
  <si>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</si>
  <si>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</si>
  <si>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</si>
  <si>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</si>
  <si>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</si>
  <si>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</si>
  <si>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</si>
  <si>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</si>
  <si>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</si>
  <si>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</si>
  <si>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</si>
  <si>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</si>
  <si>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</si>
  <si>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</si>
  <si>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</si>
  <si>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</si>
  <si>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</si>
  <si>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</si>
  <si>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</si>
  <si>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</si>
  <si>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</si>
  <si>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</si>
  <si>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</si>
  <si>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</si>
  <si>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</si>
  <si>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</si>
  <si>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</si>
  <si>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</si>
  <si>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</si>
  <si>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</si>
  <si>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</si>
  <si>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</si>
  <si>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</si>
  <si>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</si>
  <si>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</si>
  <si>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</si>
  <si>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</si>
  <si>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</si>
  <si>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</si>
  <si>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</si>
  <si>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</si>
  <si>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</si>
  <si>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</si>
  <si>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</si>
  <si>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</si>
  <si>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</si>
  <si>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</si>
  <si>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</si>
  <si>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</si>
  <si>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</si>
  <si>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</si>
  <si>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</si>
  <si>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</si>
  <si>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</si>
  <si>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</si>
  <si>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</si>
  <si>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</si>
  <si>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</si>
  <si>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Año 2022</t>
  </si>
  <si>
    <t>Febrero</t>
  </si>
  <si>
    <t>Marzo</t>
  </si>
  <si>
    <t>6.Fuente:  Reporte del -SIGEF</t>
  </si>
  <si>
    <t>Abril</t>
  </si>
  <si>
    <t>Gastos devengados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</si>
</sst>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164" fontId="0" fillId="0" borderId="4" xfId="1" applyFont="1" applyBorder="1"/>
    <xf numFmtId="164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164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5" fontId="1" fillId="3" borderId="20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164" fontId="0" fillId="0" borderId="6" xfId="1" applyFont="1" applyBorder="1"/>
    <xf numFmtId="164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164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164" fontId="1" fillId="0" borderId="21" xfId="1" applyFont="1" applyBorder="1" applyAlignment="1">
      <alignment vertical="center" wrapText="1"/>
    </xf>
    <xf numFmtId="165" fontId="0" fillId="0" borderId="1" xfId="0" applyNumberFormat="1" applyBorder="1" applyAlignment="1">
      <alignment vertical="center" wrapText="1"/>
    </xf>
    <xf numFmtId="164" fontId="1" fillId="0" borderId="22" xfId="1" applyFont="1" applyBorder="1" applyAlignment="1">
      <alignment vertical="center" wrapText="1"/>
    </xf>
    <xf numFmtId="165" fontId="0" fillId="0" borderId="6" xfId="0" applyNumberFormat="1" applyBorder="1" applyAlignment="1">
      <alignment vertical="center" wrapText="1"/>
    </xf>
    <xf numFmtId="164" fontId="4" fillId="0" borderId="22" xfId="1" applyFon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2" xfId="0" applyBorder="1"/>
    <xf numFmtId="164" fontId="1" fillId="0" borderId="23" xfId="1" applyFont="1" applyBorder="1" applyAlignment="1">
      <alignment vertical="center" wrapText="1"/>
    </xf>
    <xf numFmtId="164" fontId="1" fillId="0" borderId="4" xfId="1" applyFont="1" applyBorder="1" applyAlignment="1">
      <alignment horizontal="left" vertical="center" wrapText="1"/>
    </xf>
    <xf numFmtId="4" fontId="4" fillId="0" borderId="4" xfId="1" applyNumberFormat="1" applyFont="1" applyBorder="1"/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127000</xdr:rowOff>
    </xdr:from>
    <xdr:to>
      <xdr:col>6</xdr:col>
      <xdr:colOff>247651</xdr:colOff>
      <xdr:row>10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8576" y="127000"/>
          <a:ext cx="9048750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38101</xdr:colOff>
      <xdr:row>106</xdr:row>
      <xdr:rowOff>66675</xdr:rowOff>
    </xdr:from>
    <xdr:to>
      <xdr:col>9</xdr:col>
      <xdr:colOff>762000</xdr:colOff>
      <xdr:row>124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28174950"/>
          <a:ext cx="13449299" cy="3486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17"/>
  <sheetViews>
    <sheetView showGridLines="0" tabSelected="1" topLeftCell="A16" zoomScaleNormal="100" workbookViewId="0">
      <selection activeCell="K32" sqref="K3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8" width="18.140625" customWidth="1"/>
    <col min="9" max="9" width="22.140625" customWidth="1"/>
    <col min="10" max="10" width="13.140625" bestFit="1" customWidth="1"/>
    <col min="11" max="11" width="96.7109375" bestFit="1" customWidth="1"/>
    <col min="12" max="12" width="10.85546875" bestFit="1" customWidth="1"/>
    <col min="13" max="20" width="6" bestFit="1" customWidth="1"/>
    <col min="21" max="22" width="7" bestFit="1" customWidth="1"/>
  </cols>
  <sheetData>
    <row r="2" spans="1:11" x14ac:dyDescent="0.25">
      <c r="A2" t="s">
        <v>79</v>
      </c>
    </row>
    <row r="11" spans="1:11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K11" s="1"/>
    </row>
    <row r="12" spans="1:11" ht="18.75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K12" s="2"/>
    </row>
    <row r="13" spans="1:11" ht="18.75" x14ac:dyDescent="0.25">
      <c r="A13" s="84" t="s">
        <v>94</v>
      </c>
      <c r="B13" s="84"/>
      <c r="C13" s="84"/>
      <c r="D13" s="84"/>
      <c r="E13" s="84"/>
      <c r="F13" s="84"/>
      <c r="G13" s="84"/>
      <c r="H13" s="84"/>
      <c r="I13" s="84"/>
      <c r="K13" s="2"/>
    </row>
    <row r="14" spans="1:11" ht="15.75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K14" s="2"/>
    </row>
    <row r="15" spans="1:11" x14ac:dyDescent="0.25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K15" s="2"/>
    </row>
    <row r="16" spans="1:11" x14ac:dyDescent="0.25">
      <c r="A16" s="24"/>
      <c r="B16" s="24"/>
      <c r="C16" s="24"/>
      <c r="D16" s="24"/>
      <c r="E16" s="81" t="s">
        <v>99</v>
      </c>
      <c r="F16" s="82"/>
      <c r="G16" s="82"/>
      <c r="H16" s="83"/>
      <c r="I16" s="24"/>
      <c r="K16" s="2"/>
    </row>
    <row r="17" spans="1:22" ht="31.5" x14ac:dyDescent="0.25">
      <c r="A17" s="28" t="s">
        <v>2</v>
      </c>
      <c r="B17" s="29" t="s">
        <v>82</v>
      </c>
      <c r="C17" s="6" t="s">
        <v>92</v>
      </c>
      <c r="D17" s="6" t="s">
        <v>93</v>
      </c>
      <c r="E17" s="70" t="s">
        <v>83</v>
      </c>
      <c r="F17" s="70" t="s">
        <v>95</v>
      </c>
      <c r="G17" s="70" t="s">
        <v>96</v>
      </c>
      <c r="H17" s="70" t="s">
        <v>98</v>
      </c>
      <c r="I17" s="6" t="s">
        <v>84</v>
      </c>
      <c r="U17" s="5"/>
      <c r="V17" s="5"/>
    </row>
    <row r="18" spans="1:22" ht="15.75" x14ac:dyDescent="0.25">
      <c r="A18" s="30"/>
      <c r="B18" s="31"/>
      <c r="C18" s="69"/>
      <c r="D18" s="69"/>
      <c r="E18" s="7"/>
      <c r="F18" s="7"/>
      <c r="G18" s="7"/>
      <c r="H18" s="7"/>
      <c r="I18" s="7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5.75" thickBot="1" x14ac:dyDescent="0.3">
      <c r="A19" s="32" t="s">
        <v>3</v>
      </c>
      <c r="B19" s="33"/>
      <c r="C19" s="79">
        <f>+C20+C26+C36+C46+C62+C72</f>
        <v>253456268</v>
      </c>
      <c r="D19" s="50"/>
      <c r="E19" s="79">
        <f>+E20+E26+E36+E46+E62+E72</f>
        <v>10817076.699999999</v>
      </c>
      <c r="F19" s="79">
        <f>+F20+F26+F36+F46+F62+F72</f>
        <v>11309209.16</v>
      </c>
      <c r="G19" s="79">
        <f>+G20+G26+G36+G46+G62+G72</f>
        <v>13100338.029999999</v>
      </c>
      <c r="H19" s="79">
        <f>+H20+H26+H36+H46+H62+H72</f>
        <v>17379460.369999997</v>
      </c>
      <c r="I19" s="79">
        <f>+I20+I26+I36+I46+I62+I72</f>
        <v>52606084.260000005</v>
      </c>
      <c r="J19" s="5"/>
      <c r="M19" s="4"/>
    </row>
    <row r="20" spans="1:22" x14ac:dyDescent="0.25">
      <c r="A20" s="34" t="s">
        <v>91</v>
      </c>
      <c r="B20" s="35"/>
      <c r="C20" s="71">
        <f>+C21+C22+C23+C24+C25</f>
        <v>171851395</v>
      </c>
      <c r="D20" s="25">
        <f>SUM(D21:D25)</f>
        <v>0</v>
      </c>
      <c r="E20" s="25">
        <f t="shared" ref="E20:I20" si="0">SUM(E21:E25)</f>
        <v>10111948.77</v>
      </c>
      <c r="F20" s="25">
        <f t="shared" si="0"/>
        <v>10470770.470000001</v>
      </c>
      <c r="G20" s="25">
        <f t="shared" si="0"/>
        <v>10813155.51</v>
      </c>
      <c r="H20" s="25">
        <f t="shared" si="0"/>
        <v>12523731.02</v>
      </c>
      <c r="I20" s="25">
        <f t="shared" si="0"/>
        <v>43919605.770000003</v>
      </c>
      <c r="M20" s="4"/>
    </row>
    <row r="21" spans="1:22" x14ac:dyDescent="0.25">
      <c r="A21" s="36" t="s">
        <v>4</v>
      </c>
      <c r="B21" s="35"/>
      <c r="C21" s="72">
        <v>133528500</v>
      </c>
      <c r="D21" s="50">
        <v>0</v>
      </c>
      <c r="E21" s="9">
        <v>8681000</v>
      </c>
      <c r="F21" s="9">
        <v>8995000</v>
      </c>
      <c r="G21" s="9">
        <v>9328109.8399999999</v>
      </c>
      <c r="H21" s="9">
        <v>10755397.48</v>
      </c>
      <c r="I21" s="8">
        <f t="shared" ref="I21:I43" si="1">SUM(E21:H21)</f>
        <v>37759507.32</v>
      </c>
    </row>
    <row r="22" spans="1:22" x14ac:dyDescent="0.25">
      <c r="A22" s="36" t="s">
        <v>5</v>
      </c>
      <c r="B22" s="37"/>
      <c r="C22" s="72">
        <v>19498500</v>
      </c>
      <c r="D22" s="50">
        <v>0</v>
      </c>
      <c r="E22" s="10">
        <v>124000</v>
      </c>
      <c r="F22" s="10">
        <v>124000</v>
      </c>
      <c r="G22" s="10">
        <v>124000</v>
      </c>
      <c r="H22" s="10">
        <v>169000</v>
      </c>
      <c r="I22" s="8">
        <f t="shared" si="1"/>
        <v>541000</v>
      </c>
    </row>
    <row r="23" spans="1:22" ht="18.75" customHeight="1" x14ac:dyDescent="0.25">
      <c r="A23" s="38" t="s">
        <v>6</v>
      </c>
      <c r="B23" s="37"/>
      <c r="C23" s="72">
        <v>0</v>
      </c>
      <c r="D23" s="50"/>
      <c r="E23" s="10">
        <v>0</v>
      </c>
      <c r="F23" s="10"/>
      <c r="G23" s="10"/>
      <c r="H23" s="10"/>
      <c r="I23" s="8">
        <f t="shared" si="1"/>
        <v>0</v>
      </c>
    </row>
    <row r="24" spans="1:22" s="23" customFormat="1" ht="18" customHeight="1" x14ac:dyDescent="0.25">
      <c r="A24" s="39" t="s">
        <v>7</v>
      </c>
      <c r="B24" s="40"/>
      <c r="C24" s="72">
        <v>335000</v>
      </c>
      <c r="D24" s="51">
        <v>0</v>
      </c>
      <c r="E24" s="10">
        <v>0</v>
      </c>
      <c r="F24" s="10"/>
      <c r="G24" s="10"/>
      <c r="H24" s="10"/>
      <c r="I24" s="8">
        <f t="shared" si="1"/>
        <v>0</v>
      </c>
    </row>
    <row r="25" spans="1:22" s="22" customFormat="1" ht="15.75" thickBot="1" x14ac:dyDescent="0.3">
      <c r="A25" s="41" t="s">
        <v>8</v>
      </c>
      <c r="B25" s="42"/>
      <c r="C25" s="72">
        <v>18489395</v>
      </c>
      <c r="D25" s="27">
        <v>0</v>
      </c>
      <c r="E25" s="15">
        <v>1306948.77</v>
      </c>
      <c r="F25" s="15">
        <v>1351770.47</v>
      </c>
      <c r="G25" s="15">
        <v>1361045.67</v>
      </c>
      <c r="H25" s="15">
        <v>1599333.54</v>
      </c>
      <c r="I25" s="8">
        <f t="shared" si="1"/>
        <v>5619098.4500000002</v>
      </c>
    </row>
    <row r="26" spans="1:22" ht="15.75" thickBot="1" x14ac:dyDescent="0.3">
      <c r="A26" s="34" t="s">
        <v>9</v>
      </c>
      <c r="B26" s="37"/>
      <c r="C26" s="73">
        <f>SUM(C27:C35)</f>
        <v>53189283</v>
      </c>
      <c r="D26" s="12">
        <f t="shared" ref="D26:H26" si="2">SUM(D27:D35)</f>
        <v>0</v>
      </c>
      <c r="E26" s="12">
        <f t="shared" si="2"/>
        <v>705127.92999999993</v>
      </c>
      <c r="F26" s="12">
        <f t="shared" si="2"/>
        <v>799498.69</v>
      </c>
      <c r="G26" s="12">
        <f t="shared" si="2"/>
        <v>1383891.46</v>
      </c>
      <c r="H26" s="12">
        <f t="shared" si="2"/>
        <v>3453811.7199999997</v>
      </c>
      <c r="I26" s="17">
        <f t="shared" si="1"/>
        <v>6342329.7999999998</v>
      </c>
    </row>
    <row r="27" spans="1:22" x14ac:dyDescent="0.25">
      <c r="A27" s="36" t="s">
        <v>10</v>
      </c>
      <c r="B27" s="37"/>
      <c r="C27" s="74">
        <v>6765000</v>
      </c>
      <c r="D27" s="26">
        <v>0</v>
      </c>
      <c r="E27" s="10">
        <v>441598.67</v>
      </c>
      <c r="F27" s="10">
        <v>289296.78999999998</v>
      </c>
      <c r="G27" s="10">
        <v>456142.37</v>
      </c>
      <c r="H27" s="10">
        <v>688988.51</v>
      </c>
      <c r="I27" s="8">
        <f t="shared" si="1"/>
        <v>1876026.34</v>
      </c>
    </row>
    <row r="28" spans="1:22" x14ac:dyDescent="0.25">
      <c r="A28" s="38" t="s">
        <v>11</v>
      </c>
      <c r="B28" s="37"/>
      <c r="C28" s="72">
        <v>4894224</v>
      </c>
      <c r="D28" s="50">
        <v>0</v>
      </c>
      <c r="E28" s="10">
        <v>0</v>
      </c>
      <c r="F28" s="10"/>
      <c r="G28" s="10">
        <v>119668.28</v>
      </c>
      <c r="H28" s="10">
        <v>49088</v>
      </c>
      <c r="I28" s="8">
        <f t="shared" si="1"/>
        <v>168756.28</v>
      </c>
    </row>
    <row r="29" spans="1:22" x14ac:dyDescent="0.25">
      <c r="A29" s="36" t="s">
        <v>12</v>
      </c>
      <c r="B29" s="37"/>
      <c r="C29" s="72">
        <v>1684996</v>
      </c>
      <c r="D29" s="50">
        <v>0</v>
      </c>
      <c r="E29" s="10">
        <v>0</v>
      </c>
      <c r="F29" s="10">
        <v>30250</v>
      </c>
      <c r="G29" s="10">
        <v>28460</v>
      </c>
      <c r="H29" s="10">
        <v>31200</v>
      </c>
      <c r="I29" s="8">
        <f t="shared" si="1"/>
        <v>89910</v>
      </c>
    </row>
    <row r="30" spans="1:22" ht="18" customHeight="1" x14ac:dyDescent="0.25">
      <c r="A30" s="36" t="s">
        <v>13</v>
      </c>
      <c r="B30" s="37"/>
      <c r="C30" s="72">
        <v>726113</v>
      </c>
      <c r="D30" s="50">
        <v>0</v>
      </c>
      <c r="E30" s="10">
        <v>0</v>
      </c>
      <c r="F30" s="10"/>
      <c r="G30" s="10"/>
      <c r="H30" s="10"/>
      <c r="I30" s="8">
        <f t="shared" si="1"/>
        <v>0</v>
      </c>
    </row>
    <row r="31" spans="1:22" x14ac:dyDescent="0.25">
      <c r="A31" s="36" t="s">
        <v>14</v>
      </c>
      <c r="B31" s="37"/>
      <c r="C31" s="72">
        <v>10328016</v>
      </c>
      <c r="D31" s="50">
        <v>0</v>
      </c>
      <c r="E31" s="10">
        <v>193788.43</v>
      </c>
      <c r="F31" s="10">
        <v>199856.57</v>
      </c>
      <c r="G31" s="10">
        <v>199914.22</v>
      </c>
      <c r="H31" s="10">
        <v>1125657.6499999999</v>
      </c>
      <c r="I31" s="8">
        <f t="shared" si="1"/>
        <v>1719216.8699999999</v>
      </c>
    </row>
    <row r="32" spans="1:22" x14ac:dyDescent="0.25">
      <c r="A32" s="36" t="s">
        <v>15</v>
      </c>
      <c r="B32" s="37"/>
      <c r="C32" s="72">
        <v>3000000</v>
      </c>
      <c r="D32" s="50">
        <v>0</v>
      </c>
      <c r="E32" s="10">
        <v>44396</v>
      </c>
      <c r="F32" s="10">
        <v>44396</v>
      </c>
      <c r="G32" s="10">
        <v>46292.87</v>
      </c>
      <c r="H32" s="10">
        <v>299850.23</v>
      </c>
      <c r="I32" s="8">
        <f t="shared" si="1"/>
        <v>434935.1</v>
      </c>
    </row>
    <row r="33" spans="1:9" ht="45" x14ac:dyDescent="0.25">
      <c r="A33" s="36" t="s">
        <v>16</v>
      </c>
      <c r="B33" s="37"/>
      <c r="C33" s="72">
        <v>4661145</v>
      </c>
      <c r="D33" s="50">
        <v>0</v>
      </c>
      <c r="E33" s="10">
        <v>0</v>
      </c>
      <c r="F33" s="10">
        <v>30000</v>
      </c>
      <c r="G33" s="10">
        <v>15000</v>
      </c>
      <c r="H33" s="10">
        <v>15000</v>
      </c>
      <c r="I33" s="14">
        <f t="shared" si="1"/>
        <v>60000</v>
      </c>
    </row>
    <row r="34" spans="1:9" ht="30" x14ac:dyDescent="0.25">
      <c r="A34" s="36" t="s">
        <v>17</v>
      </c>
      <c r="B34" s="37"/>
      <c r="C34" s="72">
        <v>14546139</v>
      </c>
      <c r="D34" s="50">
        <v>0</v>
      </c>
      <c r="E34" s="10">
        <v>25344.83</v>
      </c>
      <c r="F34" s="10">
        <v>70184.83</v>
      </c>
      <c r="G34" s="10">
        <v>179044.83</v>
      </c>
      <c r="H34" s="10">
        <v>1126528.83</v>
      </c>
      <c r="I34" s="8">
        <f t="shared" si="1"/>
        <v>1401103.32</v>
      </c>
    </row>
    <row r="35" spans="1:9" ht="15.75" thickBot="1" x14ac:dyDescent="0.3">
      <c r="A35" s="38" t="s">
        <v>18</v>
      </c>
      <c r="B35" s="37"/>
      <c r="C35" s="72">
        <v>6583650</v>
      </c>
      <c r="D35" s="26">
        <v>0</v>
      </c>
      <c r="E35" s="10">
        <v>0</v>
      </c>
      <c r="F35" s="10">
        <v>135514.5</v>
      </c>
      <c r="G35" s="10">
        <v>339368.89</v>
      </c>
      <c r="H35" s="10">
        <v>117498.5</v>
      </c>
      <c r="I35" s="8">
        <f t="shared" si="1"/>
        <v>592381.89</v>
      </c>
    </row>
    <row r="36" spans="1:9" ht="15.75" thickBot="1" x14ac:dyDescent="0.3">
      <c r="A36" s="34" t="s">
        <v>19</v>
      </c>
      <c r="B36" s="37"/>
      <c r="C36" s="73">
        <f t="shared" ref="C36:H36" si="3">SUM(C37:C45)</f>
        <v>24938923</v>
      </c>
      <c r="D36" s="12">
        <f t="shared" si="3"/>
        <v>0</v>
      </c>
      <c r="E36" s="12">
        <f t="shared" si="3"/>
        <v>0</v>
      </c>
      <c r="F36" s="12">
        <f t="shared" si="3"/>
        <v>38940</v>
      </c>
      <c r="G36" s="12">
        <f t="shared" si="3"/>
        <v>436624.39</v>
      </c>
      <c r="H36" s="12">
        <f t="shared" si="3"/>
        <v>357370</v>
      </c>
      <c r="I36" s="17">
        <f t="shared" si="1"/>
        <v>832934.39</v>
      </c>
    </row>
    <row r="37" spans="1:9" x14ac:dyDescent="0.25">
      <c r="A37" s="38" t="s">
        <v>20</v>
      </c>
      <c r="B37" s="37"/>
      <c r="C37" s="72">
        <v>11016000</v>
      </c>
      <c r="D37" s="26">
        <v>0</v>
      </c>
      <c r="E37" s="10">
        <v>0</v>
      </c>
      <c r="F37" s="10"/>
      <c r="G37" s="10">
        <v>49219.3</v>
      </c>
      <c r="H37" s="10">
        <v>13340</v>
      </c>
      <c r="I37" s="8">
        <f t="shared" si="1"/>
        <v>62559.3</v>
      </c>
    </row>
    <row r="38" spans="1:9" x14ac:dyDescent="0.25">
      <c r="A38" s="36" t="s">
        <v>21</v>
      </c>
      <c r="B38" s="37"/>
      <c r="C38" s="72">
        <v>543500</v>
      </c>
      <c r="D38" s="26">
        <v>0</v>
      </c>
      <c r="E38" s="10">
        <v>0</v>
      </c>
      <c r="F38" s="10"/>
      <c r="G38" s="10"/>
      <c r="H38" s="10">
        <v>69030</v>
      </c>
      <c r="I38" s="8">
        <f t="shared" si="1"/>
        <v>69030</v>
      </c>
    </row>
    <row r="39" spans="1:9" x14ac:dyDescent="0.25">
      <c r="A39" s="38" t="s">
        <v>22</v>
      </c>
      <c r="B39" s="37"/>
      <c r="C39" s="72">
        <v>982500</v>
      </c>
      <c r="D39" s="26">
        <v>0</v>
      </c>
      <c r="E39" s="10">
        <v>0</v>
      </c>
      <c r="F39" s="10"/>
      <c r="G39" s="10">
        <v>162554.79</v>
      </c>
      <c r="H39" s="10"/>
      <c r="I39" s="8">
        <f t="shared" si="1"/>
        <v>162554.79</v>
      </c>
    </row>
    <row r="40" spans="1:9" x14ac:dyDescent="0.25">
      <c r="A40" s="36" t="s">
        <v>23</v>
      </c>
      <c r="B40" s="37"/>
      <c r="C40" s="72">
        <v>100000</v>
      </c>
      <c r="D40" s="26">
        <v>0</v>
      </c>
      <c r="E40" s="10">
        <v>0</v>
      </c>
      <c r="F40" s="10">
        <v>0</v>
      </c>
      <c r="G40" s="10">
        <v>0</v>
      </c>
      <c r="H40" s="10">
        <v>0</v>
      </c>
      <c r="I40" s="8">
        <f t="shared" si="1"/>
        <v>0</v>
      </c>
    </row>
    <row r="41" spans="1:9" x14ac:dyDescent="0.25">
      <c r="A41" s="38" t="s">
        <v>24</v>
      </c>
      <c r="B41" s="37"/>
      <c r="C41" s="72">
        <v>463848</v>
      </c>
      <c r="D41" s="50">
        <v>0</v>
      </c>
      <c r="E41" s="10">
        <v>0</v>
      </c>
      <c r="F41" s="10">
        <v>0</v>
      </c>
      <c r="G41" s="10">
        <v>0</v>
      </c>
      <c r="H41" s="10">
        <v>0</v>
      </c>
      <c r="I41" s="8">
        <f t="shared" si="1"/>
        <v>0</v>
      </c>
    </row>
    <row r="42" spans="1:9" ht="30" x14ac:dyDescent="0.25">
      <c r="A42" s="52" t="s">
        <v>25</v>
      </c>
      <c r="B42" s="53"/>
      <c r="C42" s="72">
        <v>161000</v>
      </c>
      <c r="D42" s="55">
        <v>0</v>
      </c>
      <c r="E42" s="56">
        <v>0</v>
      </c>
      <c r="F42" s="56"/>
      <c r="G42" s="56">
        <v>15392.04</v>
      </c>
      <c r="H42" s="56"/>
      <c r="I42" s="8">
        <f t="shared" si="1"/>
        <v>15392.04</v>
      </c>
    </row>
    <row r="43" spans="1:9" ht="30" x14ac:dyDescent="0.25">
      <c r="A43" s="58" t="s">
        <v>26</v>
      </c>
      <c r="B43" s="59"/>
      <c r="C43" s="72">
        <v>5536000</v>
      </c>
      <c r="D43" s="60">
        <v>0</v>
      </c>
      <c r="E43" s="61">
        <v>0</v>
      </c>
      <c r="F43" s="61"/>
      <c r="G43" s="61">
        <v>45224.68</v>
      </c>
      <c r="H43" s="61"/>
      <c r="I43" s="8">
        <f t="shared" si="1"/>
        <v>45224.68</v>
      </c>
    </row>
    <row r="44" spans="1:9" ht="45" x14ac:dyDescent="0.25">
      <c r="A44" s="36" t="s">
        <v>27</v>
      </c>
      <c r="B44" s="37"/>
      <c r="C44" s="72">
        <v>0</v>
      </c>
      <c r="D44" s="50"/>
      <c r="E44" s="10">
        <v>0</v>
      </c>
      <c r="F44" s="10">
        <v>0</v>
      </c>
      <c r="G44" s="10">
        <v>0</v>
      </c>
      <c r="H44" s="10">
        <v>0</v>
      </c>
      <c r="I44" s="15">
        <v>0</v>
      </c>
    </row>
    <row r="45" spans="1:9" ht="15.75" thickBot="1" x14ac:dyDescent="0.3">
      <c r="A45" s="36" t="s">
        <v>28</v>
      </c>
      <c r="B45" s="37"/>
      <c r="C45" s="72">
        <v>6136075</v>
      </c>
      <c r="D45" s="50">
        <v>0</v>
      </c>
      <c r="E45" s="10">
        <v>0</v>
      </c>
      <c r="F45" s="10">
        <v>38940</v>
      </c>
      <c r="G45" s="10">
        <v>164233.57999999999</v>
      </c>
      <c r="H45" s="10">
        <v>275000</v>
      </c>
      <c r="I45" s="8">
        <f>SUM(E45:H45)</f>
        <v>478173.57999999996</v>
      </c>
    </row>
    <row r="46" spans="1:9" s="16" customFormat="1" ht="15.75" thickBot="1" x14ac:dyDescent="0.3">
      <c r="A46" s="34" t="s">
        <v>29</v>
      </c>
      <c r="B46" s="43"/>
      <c r="C46" s="73">
        <f>SUM(C47:C53)</f>
        <v>3466667</v>
      </c>
      <c r="D46" s="12">
        <f>SUM(D47:D53)</f>
        <v>0</v>
      </c>
      <c r="E46" s="12">
        <f>SUM(E47:E53)</f>
        <v>0</v>
      </c>
      <c r="F46" s="12"/>
      <c r="G46" s="12">
        <f>SUM(G47:G53)</f>
        <v>466666.67</v>
      </c>
      <c r="H46" s="12"/>
      <c r="I46" s="17">
        <f>SUM(E46:H46)</f>
        <v>466666.67</v>
      </c>
    </row>
    <row r="47" spans="1:9" ht="30" x14ac:dyDescent="0.25">
      <c r="A47" s="36" t="s">
        <v>30</v>
      </c>
      <c r="B47" s="37"/>
      <c r="C47" s="72">
        <v>3466667</v>
      </c>
      <c r="D47" s="50">
        <v>0</v>
      </c>
      <c r="E47" s="10">
        <v>0</v>
      </c>
      <c r="F47" s="10">
        <v>0</v>
      </c>
      <c r="G47" s="10">
        <v>466666.67</v>
      </c>
      <c r="H47" s="10">
        <v>0</v>
      </c>
      <c r="I47" s="15">
        <v>0</v>
      </c>
    </row>
    <row r="48" spans="1:9" ht="30" x14ac:dyDescent="0.25">
      <c r="A48" s="36" t="s">
        <v>31</v>
      </c>
      <c r="B48" s="37"/>
      <c r="C48" s="72"/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5">
        <v>0</v>
      </c>
    </row>
    <row r="49" spans="1:12" ht="30" x14ac:dyDescent="0.25">
      <c r="A49" s="36" t="s">
        <v>32</v>
      </c>
      <c r="B49" s="37"/>
      <c r="C49" s="72"/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5">
        <v>0</v>
      </c>
    </row>
    <row r="50" spans="1:12" ht="30" x14ac:dyDescent="0.25">
      <c r="A50" s="36" t="s">
        <v>33</v>
      </c>
      <c r="B50" s="37"/>
      <c r="C50" s="72"/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5">
        <v>0</v>
      </c>
    </row>
    <row r="51" spans="1:12" ht="30" x14ac:dyDescent="0.25">
      <c r="A51" s="36" t="s">
        <v>34</v>
      </c>
      <c r="B51" s="37"/>
      <c r="C51" s="72"/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5">
        <v>0</v>
      </c>
    </row>
    <row r="52" spans="1:12" ht="30" x14ac:dyDescent="0.25">
      <c r="A52" s="36" t="s">
        <v>35</v>
      </c>
      <c r="B52" s="37"/>
      <c r="C52" s="72"/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5">
        <v>0</v>
      </c>
    </row>
    <row r="53" spans="1:12" ht="30.75" thickBot="1" x14ac:dyDescent="0.3">
      <c r="A53" s="36" t="s">
        <v>36</v>
      </c>
      <c r="B53" s="37"/>
      <c r="C53" s="72"/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20">
        <f>SUM(I54:I60)</f>
        <v>0</v>
      </c>
    </row>
    <row r="54" spans="1:12" ht="15.75" thickBot="1" x14ac:dyDescent="0.3">
      <c r="A54" s="34" t="s">
        <v>37</v>
      </c>
      <c r="B54" s="37"/>
      <c r="C54" s="75"/>
      <c r="D54" s="12">
        <f t="shared" ref="D54:E54" si="4">SUM(D55:D61)</f>
        <v>0</v>
      </c>
      <c r="E54" s="12">
        <f t="shared" si="4"/>
        <v>0</v>
      </c>
      <c r="F54" s="12">
        <f t="shared" ref="F54" si="5">SUM(F55:F61)</f>
        <v>0</v>
      </c>
      <c r="G54" s="12">
        <f t="shared" ref="G54:H54" si="6">SUM(G55:G61)</f>
        <v>0</v>
      </c>
      <c r="H54" s="12">
        <f t="shared" si="6"/>
        <v>0</v>
      </c>
      <c r="I54" s="17">
        <f>SUM(H54:H54)</f>
        <v>0</v>
      </c>
    </row>
    <row r="55" spans="1:12" ht="30" x14ac:dyDescent="0.25">
      <c r="A55" s="36" t="s">
        <v>38</v>
      </c>
      <c r="B55" s="37"/>
      <c r="C55" s="72"/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5">
        <v>0</v>
      </c>
    </row>
    <row r="56" spans="1:12" ht="30" x14ac:dyDescent="0.25">
      <c r="A56" s="36" t="s">
        <v>39</v>
      </c>
      <c r="B56" s="37"/>
      <c r="C56" s="72"/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5">
        <v>0</v>
      </c>
    </row>
    <row r="57" spans="1:12" ht="30" x14ac:dyDescent="0.25">
      <c r="A57" s="36" t="s">
        <v>40</v>
      </c>
      <c r="B57" s="37"/>
      <c r="C57" s="72"/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5">
        <v>0</v>
      </c>
    </row>
    <row r="58" spans="1:12" ht="30" x14ac:dyDescent="0.25">
      <c r="A58" s="52" t="s">
        <v>41</v>
      </c>
      <c r="B58" s="53"/>
      <c r="C58" s="72"/>
      <c r="D58" s="56">
        <v>0</v>
      </c>
      <c r="E58" s="56">
        <v>0</v>
      </c>
      <c r="F58" s="56">
        <v>0</v>
      </c>
      <c r="G58" s="56">
        <v>0</v>
      </c>
      <c r="H58" s="56">
        <v>0</v>
      </c>
      <c r="I58" s="57">
        <v>0</v>
      </c>
    </row>
    <row r="59" spans="1:12" ht="30" x14ac:dyDescent="0.25">
      <c r="A59" s="58" t="s">
        <v>42</v>
      </c>
      <c r="B59" s="59"/>
      <c r="C59" s="72"/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2">
        <v>0</v>
      </c>
    </row>
    <row r="60" spans="1:12" ht="30" x14ac:dyDescent="0.25">
      <c r="A60" s="36" t="s">
        <v>43</v>
      </c>
      <c r="B60" s="37"/>
      <c r="C60" s="72"/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5">
        <v>0</v>
      </c>
    </row>
    <row r="61" spans="1:12" ht="30.75" thickBot="1" x14ac:dyDescent="0.3">
      <c r="A61" s="36" t="s">
        <v>44</v>
      </c>
      <c r="B61" s="37"/>
      <c r="C61" s="72"/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20">
        <v>0</v>
      </c>
    </row>
    <row r="62" spans="1:12" ht="30.75" thickBot="1" x14ac:dyDescent="0.3">
      <c r="A62" s="34" t="s">
        <v>45</v>
      </c>
      <c r="B62" s="37"/>
      <c r="C62" s="75">
        <f>SUM(C63:C71)</f>
        <v>10000</v>
      </c>
      <c r="D62" s="12">
        <f t="shared" ref="D62:E62" si="7">SUM(D63:D71)</f>
        <v>0</v>
      </c>
      <c r="E62" s="12">
        <f t="shared" si="7"/>
        <v>0</v>
      </c>
      <c r="F62" s="12">
        <f t="shared" ref="F62:H62" si="8">SUM(F63:F71)</f>
        <v>0</v>
      </c>
      <c r="G62" s="12">
        <f t="shared" si="8"/>
        <v>0</v>
      </c>
      <c r="H62" s="12">
        <f t="shared" si="8"/>
        <v>1044547.63</v>
      </c>
      <c r="I62" s="12">
        <f>SUM(I63:I71)</f>
        <v>1044547.63</v>
      </c>
      <c r="L62" s="19"/>
    </row>
    <row r="63" spans="1:12" x14ac:dyDescent="0.25">
      <c r="A63" s="36" t="s">
        <v>46</v>
      </c>
      <c r="B63" s="37"/>
      <c r="C63" s="72">
        <v>0</v>
      </c>
      <c r="D63" s="50">
        <v>0</v>
      </c>
      <c r="E63" s="10">
        <v>0</v>
      </c>
      <c r="F63" s="10">
        <v>0</v>
      </c>
      <c r="G63" s="20"/>
      <c r="H63" s="20">
        <v>1044547.63</v>
      </c>
      <c r="I63" s="80">
        <f>SUM(E63:H63)</f>
        <v>1044547.63</v>
      </c>
    </row>
    <row r="64" spans="1:12" ht="30" x14ac:dyDescent="0.25">
      <c r="A64" s="36" t="s">
        <v>47</v>
      </c>
      <c r="B64" s="37"/>
      <c r="C64" s="72">
        <v>0</v>
      </c>
      <c r="D64" s="26">
        <v>0</v>
      </c>
      <c r="E64" s="10">
        <v>0</v>
      </c>
      <c r="F64" s="10">
        <v>0</v>
      </c>
      <c r="G64" s="10">
        <v>0</v>
      </c>
      <c r="H64" s="10">
        <v>0</v>
      </c>
      <c r="I64" s="15">
        <f>SUM(H64:H64)</f>
        <v>0</v>
      </c>
    </row>
    <row r="65" spans="1:9" ht="30" x14ac:dyDescent="0.25">
      <c r="A65" s="36" t="s">
        <v>48</v>
      </c>
      <c r="B65" s="37"/>
      <c r="C65" s="72">
        <v>10000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5">
        <v>0</v>
      </c>
    </row>
    <row r="66" spans="1:9" ht="30" x14ac:dyDescent="0.25">
      <c r="A66" s="36" t="s">
        <v>49</v>
      </c>
      <c r="B66" s="37"/>
      <c r="C66" s="72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5">
        <f>SUM(H66:H66)</f>
        <v>0</v>
      </c>
    </row>
    <row r="67" spans="1:9" ht="30" x14ac:dyDescent="0.25">
      <c r="A67" s="36" t="s">
        <v>50</v>
      </c>
      <c r="B67" s="37"/>
      <c r="C67" s="72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5">
        <v>0</v>
      </c>
    </row>
    <row r="68" spans="1:9" ht="22.5" customHeight="1" x14ac:dyDescent="0.25">
      <c r="A68" s="36" t="s">
        <v>51</v>
      </c>
      <c r="B68" s="37"/>
      <c r="C68" s="72"/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5">
        <f>SUM(H68:H68)</f>
        <v>0</v>
      </c>
    </row>
    <row r="69" spans="1:9" ht="19.5" customHeight="1" x14ac:dyDescent="0.25">
      <c r="A69" s="36" t="s">
        <v>52</v>
      </c>
      <c r="B69" s="37"/>
      <c r="C69" s="72"/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5">
        <v>0</v>
      </c>
    </row>
    <row r="70" spans="1:9" x14ac:dyDescent="0.25">
      <c r="A70" s="36" t="s">
        <v>53</v>
      </c>
      <c r="B70" s="37"/>
      <c r="C70" s="72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5">
        <v>0</v>
      </c>
    </row>
    <row r="71" spans="1:9" ht="35.25" customHeight="1" thickBot="1" x14ac:dyDescent="0.3">
      <c r="A71" s="36" t="s">
        <v>54</v>
      </c>
      <c r="B71" s="37"/>
      <c r="C71" s="72"/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2">
        <f>SUM(I72:L75)</f>
        <v>0</v>
      </c>
    </row>
    <row r="72" spans="1:9" ht="15.75" thickBot="1" x14ac:dyDescent="0.3">
      <c r="A72" s="34" t="s">
        <v>55</v>
      </c>
      <c r="B72" s="37"/>
      <c r="C72" s="75">
        <f>+C73</f>
        <v>0</v>
      </c>
      <c r="D72" s="12">
        <f t="shared" ref="D72:E72" si="9">SUM(D73:D76)</f>
        <v>0</v>
      </c>
      <c r="E72" s="12">
        <f t="shared" si="9"/>
        <v>0</v>
      </c>
      <c r="F72" s="12">
        <f t="shared" ref="F72:G72" si="10">SUM(F73:F76)</f>
        <v>0</v>
      </c>
      <c r="G72" s="12">
        <f t="shared" si="10"/>
        <v>0</v>
      </c>
      <c r="H72" s="12">
        <f t="shared" ref="H72" si="11">SUM(H73:H76)</f>
        <v>0</v>
      </c>
      <c r="I72" s="15">
        <v>0</v>
      </c>
    </row>
    <row r="73" spans="1:9" x14ac:dyDescent="0.25">
      <c r="A73" s="36" t="s">
        <v>56</v>
      </c>
      <c r="B73" s="37"/>
      <c r="C73" s="72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5">
        <v>0</v>
      </c>
    </row>
    <row r="74" spans="1:9" x14ac:dyDescent="0.25">
      <c r="A74" s="36" t="s">
        <v>57</v>
      </c>
      <c r="B74" s="37"/>
      <c r="C74" s="72"/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5">
        <v>0</v>
      </c>
    </row>
    <row r="75" spans="1:9" x14ac:dyDescent="0.25">
      <c r="A75" s="63" t="s">
        <v>58</v>
      </c>
      <c r="B75" s="53"/>
      <c r="C75" s="72"/>
      <c r="D75" s="56">
        <v>0</v>
      </c>
      <c r="E75" s="56">
        <v>0</v>
      </c>
      <c r="F75" s="56">
        <v>0</v>
      </c>
      <c r="G75" s="56">
        <v>0</v>
      </c>
      <c r="H75" s="56">
        <v>0</v>
      </c>
      <c r="I75" s="57">
        <v>0</v>
      </c>
    </row>
    <row r="76" spans="1:9" ht="45.75" thickBot="1" x14ac:dyDescent="0.3">
      <c r="A76" s="58" t="s">
        <v>59</v>
      </c>
      <c r="B76" s="59"/>
      <c r="C76" s="72"/>
      <c r="D76" s="61">
        <v>0</v>
      </c>
      <c r="E76" s="61">
        <v>0</v>
      </c>
      <c r="F76" s="61">
        <v>0</v>
      </c>
      <c r="G76" s="61">
        <v>0</v>
      </c>
      <c r="H76" s="61">
        <v>0</v>
      </c>
      <c r="I76" s="66">
        <f>SUM(I77:L78)</f>
        <v>0</v>
      </c>
    </row>
    <row r="77" spans="1:9" ht="30.75" thickBot="1" x14ac:dyDescent="0.3">
      <c r="A77" s="34" t="s">
        <v>60</v>
      </c>
      <c r="B77" s="37"/>
      <c r="C77" s="75"/>
      <c r="D77" s="12">
        <f t="shared" ref="D77:E77" si="12">SUM(D78:D79)</f>
        <v>0</v>
      </c>
      <c r="E77" s="12">
        <f t="shared" si="12"/>
        <v>0</v>
      </c>
      <c r="F77" s="12">
        <f t="shared" ref="F77:G77" si="13">SUM(F78:F79)</f>
        <v>0</v>
      </c>
      <c r="G77" s="12">
        <f t="shared" si="13"/>
        <v>0</v>
      </c>
      <c r="H77" s="12">
        <f t="shared" ref="H77" si="14">SUM(H78:H79)</f>
        <v>0</v>
      </c>
      <c r="I77" s="15">
        <v>0</v>
      </c>
    </row>
    <row r="78" spans="1:9" x14ac:dyDescent="0.25">
      <c r="A78" s="36" t="s">
        <v>61</v>
      </c>
      <c r="B78" s="37"/>
      <c r="C78" s="72"/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5">
        <v>0</v>
      </c>
    </row>
    <row r="79" spans="1:9" ht="30.75" thickBot="1" x14ac:dyDescent="0.3">
      <c r="A79" s="36" t="s">
        <v>62</v>
      </c>
      <c r="B79" s="37"/>
      <c r="C79" s="72"/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20">
        <f>SUM(I80:L82)</f>
        <v>0</v>
      </c>
    </row>
    <row r="80" spans="1:9" ht="15.75" thickBot="1" x14ac:dyDescent="0.3">
      <c r="A80" s="34" t="s">
        <v>63</v>
      </c>
      <c r="B80" s="37"/>
      <c r="C80" s="75"/>
      <c r="D80" s="12">
        <f t="shared" ref="D80:E80" si="15">SUM(D81:D83)</f>
        <v>0</v>
      </c>
      <c r="E80" s="12">
        <f t="shared" si="15"/>
        <v>0</v>
      </c>
      <c r="F80" s="12">
        <f t="shared" ref="F80:G80" si="16">SUM(F81:F83)</f>
        <v>0</v>
      </c>
      <c r="G80" s="12">
        <f t="shared" si="16"/>
        <v>0</v>
      </c>
      <c r="H80" s="12">
        <f t="shared" ref="H80" si="17">SUM(H81:H83)</f>
        <v>0</v>
      </c>
      <c r="I80" s="21">
        <v>0</v>
      </c>
    </row>
    <row r="81" spans="1:9" x14ac:dyDescent="0.25">
      <c r="A81" s="38" t="s">
        <v>64</v>
      </c>
      <c r="B81" s="37"/>
      <c r="C81" s="72"/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5">
        <v>0</v>
      </c>
    </row>
    <row r="82" spans="1:9" x14ac:dyDescent="0.25">
      <c r="A82" s="38" t="s">
        <v>65</v>
      </c>
      <c r="B82" s="37"/>
      <c r="C82" s="72"/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5">
        <v>0</v>
      </c>
    </row>
    <row r="83" spans="1:9" ht="30.75" thickBot="1" x14ac:dyDescent="0.3">
      <c r="A83" s="36" t="s">
        <v>66</v>
      </c>
      <c r="B83" s="37"/>
      <c r="C83" s="72"/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5">
        <v>0</v>
      </c>
    </row>
    <row r="84" spans="1:9" ht="15.75" thickBot="1" x14ac:dyDescent="0.3">
      <c r="A84" s="44" t="s">
        <v>67</v>
      </c>
      <c r="B84" s="45"/>
      <c r="C84" s="75">
        <f>+C19</f>
        <v>253456268</v>
      </c>
      <c r="D84" s="12">
        <v>0</v>
      </c>
      <c r="E84" s="13">
        <f t="shared" ref="E84:I84" si="18">+E20+E26+E36+E46+E62</f>
        <v>10817076.699999999</v>
      </c>
      <c r="F84" s="13">
        <f t="shared" si="18"/>
        <v>11309209.16</v>
      </c>
      <c r="G84" s="13">
        <f t="shared" si="18"/>
        <v>13100338.029999999</v>
      </c>
      <c r="H84" s="13">
        <f t="shared" si="18"/>
        <v>17379460.369999997</v>
      </c>
      <c r="I84" s="13">
        <f t="shared" si="18"/>
        <v>52606084.260000005</v>
      </c>
    </row>
    <row r="85" spans="1:9" ht="15.75" thickBot="1" x14ac:dyDescent="0.3">
      <c r="A85" s="39"/>
      <c r="B85" s="37"/>
      <c r="C85" s="76"/>
      <c r="D85" s="50"/>
      <c r="E85" s="10"/>
      <c r="F85" s="10"/>
      <c r="G85" s="10"/>
      <c r="H85" s="10"/>
      <c r="I85" s="11"/>
    </row>
    <row r="86" spans="1:9" ht="15.75" thickBot="1" x14ac:dyDescent="0.3">
      <c r="A86" s="46" t="s">
        <v>68</v>
      </c>
      <c r="B86" s="47"/>
      <c r="C86" s="75"/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</row>
    <row r="87" spans="1:9" ht="30" x14ac:dyDescent="0.25">
      <c r="A87" s="34" t="s">
        <v>69</v>
      </c>
      <c r="B87" s="37"/>
      <c r="C87" s="72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f t="shared" ref="I87:I92" si="19">SUM(F87:F87)</f>
        <v>0</v>
      </c>
    </row>
    <row r="88" spans="1:9" ht="30.75" thickBot="1" x14ac:dyDescent="0.3">
      <c r="A88" s="36" t="s">
        <v>70</v>
      </c>
      <c r="B88" s="37"/>
      <c r="C88" s="72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f t="shared" si="19"/>
        <v>0</v>
      </c>
    </row>
    <row r="89" spans="1:9" ht="30.75" thickBot="1" x14ac:dyDescent="0.3">
      <c r="A89" s="36" t="s">
        <v>71</v>
      </c>
      <c r="B89" s="37"/>
      <c r="C89" s="75"/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f t="shared" si="19"/>
        <v>0</v>
      </c>
    </row>
    <row r="90" spans="1:9" x14ac:dyDescent="0.25">
      <c r="A90" s="34" t="s">
        <v>72</v>
      </c>
      <c r="B90" s="37"/>
      <c r="C90" s="72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f t="shared" si="19"/>
        <v>0</v>
      </c>
    </row>
    <row r="91" spans="1:9" ht="15.75" thickBot="1" x14ac:dyDescent="0.3">
      <c r="A91" s="38" t="s">
        <v>73</v>
      </c>
      <c r="B91" s="37"/>
      <c r="C91" s="72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f t="shared" si="19"/>
        <v>0</v>
      </c>
    </row>
    <row r="92" spans="1:9" ht="15.75" thickBot="1" x14ac:dyDescent="0.3">
      <c r="A92" s="38" t="s">
        <v>74</v>
      </c>
      <c r="B92" s="37"/>
      <c r="C92" s="75"/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f t="shared" si="19"/>
        <v>0</v>
      </c>
    </row>
    <row r="93" spans="1:9" ht="15.75" thickBot="1" x14ac:dyDescent="0.3">
      <c r="A93" s="38"/>
      <c r="B93" s="37"/>
      <c r="C93" s="72">
        <v>0</v>
      </c>
      <c r="D93" s="11"/>
      <c r="E93" s="11"/>
      <c r="F93" s="11"/>
      <c r="G93" s="11"/>
      <c r="H93" s="11"/>
      <c r="I93" s="11"/>
    </row>
    <row r="94" spans="1:9" ht="15.75" thickBot="1" x14ac:dyDescent="0.3">
      <c r="A94" s="38"/>
      <c r="B94" s="37"/>
      <c r="C94" s="75"/>
      <c r="D94" s="11"/>
      <c r="E94" s="11"/>
      <c r="F94" s="11"/>
      <c r="G94" s="11"/>
      <c r="H94" s="11"/>
      <c r="I94" s="11"/>
    </row>
    <row r="95" spans="1:9" x14ac:dyDescent="0.25">
      <c r="A95" s="48" t="s">
        <v>75</v>
      </c>
      <c r="B95" s="37"/>
      <c r="C95" s="77"/>
      <c r="D95" s="11">
        <v>0</v>
      </c>
      <c r="E95" s="11">
        <v>0</v>
      </c>
      <c r="F95" s="11">
        <v>0</v>
      </c>
      <c r="G95" s="11">
        <v>0</v>
      </c>
      <c r="H95" s="11">
        <v>0</v>
      </c>
      <c r="I95" s="11">
        <f>SUM(F95:F95)</f>
        <v>0</v>
      </c>
    </row>
    <row r="96" spans="1:9" ht="30.75" thickBot="1" x14ac:dyDescent="0.3">
      <c r="A96" s="36" t="s">
        <v>76</v>
      </c>
      <c r="B96" s="37"/>
      <c r="C96" s="78"/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f>SUM(F96:F96)</f>
        <v>0</v>
      </c>
    </row>
    <row r="97" spans="1:11" ht="15.75" thickTop="1" x14ac:dyDescent="0.25">
      <c r="A97" s="44" t="s">
        <v>77</v>
      </c>
      <c r="B97" s="45"/>
      <c r="C97" s="18">
        <v>0</v>
      </c>
      <c r="D97" s="18">
        <v>0</v>
      </c>
      <c r="E97" s="18">
        <v>0</v>
      </c>
      <c r="F97" s="18">
        <v>0</v>
      </c>
      <c r="G97" s="18">
        <v>0</v>
      </c>
      <c r="H97" s="18">
        <v>0</v>
      </c>
      <c r="I97" s="18">
        <v>0</v>
      </c>
    </row>
    <row r="98" spans="1:11" x14ac:dyDescent="0.25">
      <c r="A98" s="67"/>
      <c r="B98" s="53"/>
      <c r="C98" s="54"/>
      <c r="D98" s="55"/>
      <c r="E98" s="57"/>
      <c r="F98" s="57"/>
      <c r="G98" s="57"/>
      <c r="H98" s="57"/>
      <c r="I98" s="68"/>
    </row>
    <row r="99" spans="1:11" ht="21" customHeight="1" x14ac:dyDescent="0.25">
      <c r="A99" s="64" t="s">
        <v>78</v>
      </c>
      <c r="B99" s="49"/>
      <c r="C99" s="65">
        <f t="shared" ref="C99:I99" si="20">+C84+C97</f>
        <v>253456268</v>
      </c>
      <c r="D99" s="65">
        <f t="shared" si="20"/>
        <v>0</v>
      </c>
      <c r="E99" s="65">
        <f t="shared" si="20"/>
        <v>10817076.699999999</v>
      </c>
      <c r="F99" s="65">
        <f t="shared" si="20"/>
        <v>11309209.16</v>
      </c>
      <c r="G99" s="65">
        <f t="shared" si="20"/>
        <v>13100338.029999999</v>
      </c>
      <c r="H99" s="65">
        <f t="shared" si="20"/>
        <v>17379460.369999997</v>
      </c>
      <c r="I99" s="65">
        <f t="shared" si="20"/>
        <v>52606084.260000005</v>
      </c>
      <c r="K99" s="19"/>
    </row>
    <row r="100" spans="1:11" x14ac:dyDescent="0.25">
      <c r="A100" s="16" t="s">
        <v>85</v>
      </c>
      <c r="I100" s="19"/>
    </row>
    <row r="101" spans="1:11" x14ac:dyDescent="0.25">
      <c r="A101" s="2" t="s">
        <v>86</v>
      </c>
    </row>
    <row r="102" spans="1:11" x14ac:dyDescent="0.25">
      <c r="A102" s="2" t="s">
        <v>87</v>
      </c>
    </row>
    <row r="103" spans="1:11" x14ac:dyDescent="0.25">
      <c r="A103" s="2" t="s">
        <v>88</v>
      </c>
    </row>
    <row r="104" spans="1:11" x14ac:dyDescent="0.25">
      <c r="A104" s="2" t="s">
        <v>89</v>
      </c>
    </row>
    <row r="105" spans="1:11" x14ac:dyDescent="0.25">
      <c r="A105" s="2" t="s">
        <v>90</v>
      </c>
    </row>
    <row r="106" spans="1:11" x14ac:dyDescent="0.25">
      <c r="A106" s="2" t="s">
        <v>97</v>
      </c>
    </row>
    <row r="107" spans="1:11" x14ac:dyDescent="0.25">
      <c r="A107" s="2"/>
    </row>
    <row r="108" spans="1:11" x14ac:dyDescent="0.25">
      <c r="A108" s="2"/>
    </row>
    <row r="109" spans="1:11" x14ac:dyDescent="0.25">
      <c r="A109" s="2"/>
    </row>
    <row r="110" spans="1:11" x14ac:dyDescent="0.25">
      <c r="A110" s="2"/>
    </row>
    <row r="111" spans="1:11" x14ac:dyDescent="0.25">
      <c r="A111" s="2"/>
    </row>
    <row r="112" spans="1:1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</sheetData>
  <mergeCells count="6">
    <mergeCell ref="E16:H16"/>
    <mergeCell ref="A11:I11"/>
    <mergeCell ref="A12:I12"/>
    <mergeCell ref="A13:I13"/>
    <mergeCell ref="A14:I14"/>
    <mergeCell ref="A15:I15"/>
  </mergeCells>
  <printOptions horizontalCentered="1"/>
  <pageMargins left="0.25" right="0.25" top="0.75" bottom="1.3" header="0.3" footer="0.3"/>
  <pageSetup scale="65" orientation="landscape" r:id="rId1"/>
  <headerFooter>
    <oddFooter>Página &amp;P</oddFooter>
  </headerFooter>
  <ignoredErrors>
    <ignoredError sqref="E54 E62 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2022-05-04T17:18:18Z</cp:lastPrinted>
  <dcterms:created xsi:type="dcterms:W3CDTF">2018-04-17T18:57:16Z</dcterms:created>
  <dcterms:modified xsi:type="dcterms:W3CDTF">2022-05-06T12:51:00Z</dcterms:modified>
  <cp:category/>
  <cp:contentStatus/>
</cp:coreProperties>
</file>