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1" documentId="8_{DD867B2D-F111-47C5-B667-DDAA78027A5D}" xr6:coauthVersionLast="47" xr6:coauthVersionMax="47" xr10:uidLastSave="{EF801F54-E798-471E-B8B9-A5B619FCACD6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'!$A$1:$O$117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N52" i="3"/>
  <c r="N51" i="3"/>
  <c r="N50" i="3"/>
  <c r="N49" i="3"/>
  <c r="N48" i="3"/>
  <c r="N45" i="3"/>
  <c r="N44" i="3"/>
  <c r="N43" i="3"/>
  <c r="N42" i="3"/>
  <c r="N41" i="3"/>
  <c r="N40" i="3"/>
  <c r="N39" i="3"/>
  <c r="N38" i="3"/>
  <c r="M99" i="3"/>
  <c r="M84" i="3"/>
  <c r="N64" i="3"/>
  <c r="N37" i="3"/>
  <c r="N35" i="3"/>
  <c r="N34" i="3"/>
  <c r="N33" i="3"/>
  <c r="N32" i="3"/>
  <c r="N31" i="3"/>
  <c r="N30" i="3"/>
  <c r="N29" i="3"/>
  <c r="N28" i="3"/>
  <c r="N27" i="3"/>
  <c r="N25" i="3"/>
  <c r="N22" i="3"/>
  <c r="N21" i="3"/>
  <c r="M80" i="3"/>
  <c r="L80" i="3"/>
  <c r="M77" i="3"/>
  <c r="L77" i="3"/>
  <c r="M72" i="3"/>
  <c r="L72" i="3"/>
  <c r="M62" i="3"/>
  <c r="L62" i="3"/>
  <c r="M46" i="3"/>
  <c r="L46" i="3"/>
  <c r="M36" i="3"/>
  <c r="M26" i="3"/>
  <c r="M20" i="3"/>
  <c r="N71" i="3"/>
  <c r="N70" i="3"/>
  <c r="N69" i="3"/>
  <c r="N68" i="3"/>
  <c r="N67" i="3"/>
  <c r="N66" i="3"/>
  <c r="N65" i="3"/>
  <c r="N60" i="3"/>
  <c r="N59" i="3"/>
  <c r="N58" i="3"/>
  <c r="N57" i="3"/>
  <c r="N56" i="3"/>
  <c r="N55" i="3"/>
  <c r="N47" i="3"/>
  <c r="N63" i="3"/>
  <c r="M19" i="3" l="1"/>
  <c r="L20" i="3"/>
  <c r="L36" i="3"/>
  <c r="L26" i="3"/>
  <c r="K80" i="3"/>
  <c r="K77" i="3"/>
  <c r="K72" i="3"/>
  <c r="K62" i="3"/>
  <c r="K46" i="3"/>
  <c r="K36" i="3"/>
  <c r="K26" i="3"/>
  <c r="K20" i="3"/>
  <c r="J80" i="3"/>
  <c r="J77" i="3"/>
  <c r="J72" i="3"/>
  <c r="J62" i="3"/>
  <c r="J61" i="3" s="1"/>
  <c r="J53" i="3"/>
  <c r="J46" i="3" s="1"/>
  <c r="J36" i="3"/>
  <c r="Q36" i="3" s="1"/>
  <c r="J26" i="3"/>
  <c r="J20" i="3"/>
  <c r="J84" i="3" s="1"/>
  <c r="J99" i="3" s="1"/>
  <c r="I80" i="3"/>
  <c r="H80" i="3"/>
  <c r="I77" i="3"/>
  <c r="H77" i="3"/>
  <c r="I72" i="3"/>
  <c r="H72" i="3"/>
  <c r="I62" i="3"/>
  <c r="I61" i="3" s="1"/>
  <c r="H62" i="3"/>
  <c r="H61" i="3" s="1"/>
  <c r="I46" i="3"/>
  <c r="I36" i="3"/>
  <c r="K84" i="3" l="1"/>
  <c r="K99" i="3" s="1"/>
  <c r="L84" i="3"/>
  <c r="L99" i="3" s="1"/>
  <c r="L19" i="3"/>
  <c r="K19" i="3"/>
  <c r="J19" i="3"/>
  <c r="I26" i="3"/>
  <c r="I20" i="3"/>
  <c r="I84" i="3" l="1"/>
  <c r="I99" i="3" s="1"/>
  <c r="I19" i="3"/>
  <c r="H46" i="3"/>
  <c r="H36" i="3"/>
  <c r="H26" i="3"/>
  <c r="H20" i="3"/>
  <c r="G46" i="3"/>
  <c r="N83" i="3"/>
  <c r="N82" i="3"/>
  <c r="N81" i="3"/>
  <c r="N79" i="3"/>
  <c r="N78" i="3"/>
  <c r="N77" i="3" s="1"/>
  <c r="N76" i="3"/>
  <c r="N75" i="3"/>
  <c r="N74" i="3"/>
  <c r="N73" i="3"/>
  <c r="N24" i="3"/>
  <c r="N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N61" i="3" s="1"/>
  <c r="N94" i="3"/>
  <c r="N92" i="3"/>
  <c r="N91" i="3"/>
  <c r="N90" i="3"/>
  <c r="N89" i="3"/>
  <c r="N88" i="3"/>
  <c r="N87" i="3"/>
  <c r="F36" i="3"/>
  <c r="N54" i="3" l="1"/>
  <c r="H84" i="3"/>
  <c r="H99" i="3" s="1"/>
  <c r="N80" i="3"/>
  <c r="N62" i="3"/>
  <c r="N72" i="3"/>
  <c r="H19" i="3"/>
  <c r="F54" i="3"/>
  <c r="F53" i="3" s="1"/>
  <c r="G84" i="3"/>
  <c r="G99" i="3" s="1"/>
  <c r="G19" i="3"/>
  <c r="F46" i="3" l="1"/>
  <c r="F84" i="3" s="1"/>
  <c r="F99" i="3" s="1"/>
  <c r="N46" i="3"/>
  <c r="F19" i="3" l="1"/>
  <c r="C72" i="3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N20" i="3" l="1"/>
  <c r="N26" i="3"/>
  <c r="N36" i="3"/>
  <c r="N19" i="3" l="1"/>
  <c r="N84" i="3"/>
  <c r="N99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<sst xmlns="http://schemas.openxmlformats.org/spreadsheetml/2006/main" count="106" uniqueCount="106">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</sst>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117"/>
  <sheetViews>
    <sheetView showGridLines="0" tabSelected="1" topLeftCell="D1" zoomScaleNormal="100" workbookViewId="0">
      <selection activeCell="N17" sqref="N17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3" width="20" customWidth="1"/>
    <col min="14" max="14" width="24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90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P11" s="1"/>
    </row>
    <row r="12" spans="1:16" ht="18.75" x14ac:dyDescent="0.25">
      <c r="A12" s="90" t="s">
        <v>80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P12" s="2"/>
    </row>
    <row r="13" spans="1:16" ht="18.75" x14ac:dyDescent="0.25">
      <c r="A13" s="90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P13" s="2"/>
    </row>
    <row r="14" spans="1:16" ht="15.75" x14ac:dyDescent="0.25">
      <c r="A14" s="91" t="s">
        <v>81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P14" s="2"/>
    </row>
    <row r="15" spans="1:16" x14ac:dyDescent="0.25">
      <c r="A15" s="92" t="s">
        <v>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P15" s="2"/>
    </row>
    <row r="16" spans="1:16" ht="15" customHeight="1" x14ac:dyDescent="0.25">
      <c r="A16" s="13"/>
      <c r="B16" s="13"/>
      <c r="C16" s="13"/>
      <c r="D16" s="13"/>
      <c r="E16" s="89" t="s">
        <v>95</v>
      </c>
      <c r="F16" s="89"/>
      <c r="G16" s="89"/>
      <c r="H16" s="89"/>
      <c r="I16" s="89"/>
      <c r="J16" s="88"/>
      <c r="K16" s="88"/>
      <c r="L16" s="88"/>
      <c r="M16" s="88"/>
      <c r="N16" s="13"/>
      <c r="P16" s="2"/>
    </row>
    <row r="17" spans="1:27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48" t="s">
        <v>105</v>
      </c>
      <c r="N17" s="6" t="s">
        <v>84</v>
      </c>
      <c r="Z17" s="5"/>
      <c r="AA17" s="5"/>
    </row>
    <row r="18" spans="1:27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N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18986010.449999999</v>
      </c>
      <c r="M19" s="62">
        <f t="shared" si="0"/>
        <v>17150956.25</v>
      </c>
      <c r="N19" s="62">
        <f t="shared" si="0"/>
        <v>158201216.72999999</v>
      </c>
      <c r="O19" s="5"/>
      <c r="P19" s="5"/>
      <c r="R19" s="4"/>
    </row>
    <row r="20" spans="1:27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N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14163263.890000001</v>
      </c>
      <c r="N20" s="64">
        <f t="shared" si="1"/>
        <v>121333494.08000001</v>
      </c>
      <c r="P20" s="11"/>
      <c r="R20" s="4"/>
    </row>
    <row r="21" spans="1:27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63">
        <v>12159110.060000001</v>
      </c>
      <c r="N21" s="55">
        <f>SUM(E21:M21)</f>
        <v>95828638.760000005</v>
      </c>
    </row>
    <row r="22" spans="1:27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6">
        <v>185000</v>
      </c>
      <c r="N22" s="55">
        <f>SUM(E22:M22)</f>
        <v>11161801.029999999</v>
      </c>
    </row>
    <row r="23" spans="1:27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6"/>
      <c r="N23" s="55">
        <f t="shared" ref="N23:N24" si="2">SUM(E23:G23)</f>
        <v>0</v>
      </c>
    </row>
    <row r="24" spans="1:27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5">
        <f t="shared" si="2"/>
        <v>0</v>
      </c>
    </row>
    <row r="25" spans="1:27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85">
        <v>1819153.83</v>
      </c>
      <c r="N25" s="55">
        <f>SUM(E25:M25)</f>
        <v>14343054.290000001</v>
      </c>
    </row>
    <row r="26" spans="1:27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M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84">
        <f t="shared" si="3"/>
        <v>4766011.1900000004</v>
      </c>
      <c r="M26" s="84">
        <f t="shared" si="3"/>
        <v>2436458.36</v>
      </c>
      <c r="N26" s="65">
        <f>SUM(N27:N35)</f>
        <v>30768056.059999995</v>
      </c>
      <c r="P26" s="11"/>
    </row>
    <row r="27" spans="1:27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38">
        <v>1304015.69</v>
      </c>
      <c r="N27" s="55">
        <f t="shared" ref="N27:N35" si="4">SUM(E27:M27)</f>
        <v>5834094.8300000001</v>
      </c>
    </row>
    <row r="28" spans="1:27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6">
        <v>11902.02</v>
      </c>
      <c r="N28" s="55">
        <f t="shared" si="4"/>
        <v>1754572.52</v>
      </c>
    </row>
    <row r="29" spans="1:27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6">
        <v>22000</v>
      </c>
      <c r="N29" s="55">
        <f t="shared" si="4"/>
        <v>643042.07999999996</v>
      </c>
    </row>
    <row r="30" spans="1:27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6">
        <v>0</v>
      </c>
      <c r="N30" s="55">
        <f t="shared" si="4"/>
        <v>278330.93</v>
      </c>
    </row>
    <row r="31" spans="1:27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6">
        <v>94070.82</v>
      </c>
      <c r="N31" s="55">
        <f t="shared" si="4"/>
        <v>846751.98</v>
      </c>
    </row>
    <row r="32" spans="1:27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6">
        <v>80215.8</v>
      </c>
      <c r="N32" s="55">
        <f t="shared" si="4"/>
        <v>1765751.7000000002</v>
      </c>
    </row>
    <row r="33" spans="1:17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6">
        <v>15000</v>
      </c>
      <c r="N33" s="55">
        <f t="shared" si="4"/>
        <v>905416</v>
      </c>
    </row>
    <row r="34" spans="1:17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6">
        <v>446274.43</v>
      </c>
      <c r="N34" s="55">
        <f t="shared" si="4"/>
        <v>14314727.389999997</v>
      </c>
    </row>
    <row r="35" spans="1:17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43">
        <v>462979.6</v>
      </c>
      <c r="N35" s="55">
        <f t="shared" si="4"/>
        <v>4425368.629999999</v>
      </c>
    </row>
    <row r="36" spans="1:17" ht="15.75" thickBot="1" x14ac:dyDescent="0.3">
      <c r="A36" s="20" t="s">
        <v>19</v>
      </c>
      <c r="B36" s="22"/>
      <c r="C36" s="50">
        <f t="shared" ref="C36:M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7">
        <f t="shared" si="5"/>
        <v>219214.47</v>
      </c>
      <c r="M36" s="67">
        <f t="shared" si="5"/>
        <v>87072</v>
      </c>
      <c r="N36" s="65">
        <f>SUM(N37:N45)</f>
        <v>4053168.85</v>
      </c>
      <c r="Q36" s="11">
        <f>3007952.17-J36</f>
        <v>0</v>
      </c>
    </row>
    <row r="37" spans="1:17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38">
        <v>9900</v>
      </c>
      <c r="N37" s="55">
        <f>SUM(E37:M37)</f>
        <v>494044.35</v>
      </c>
    </row>
    <row r="38" spans="1:17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6">
        <v>77172</v>
      </c>
      <c r="N38" s="55">
        <f t="shared" ref="N38:N45" si="6">SUM(E38:M38)</f>
        <v>150361.5</v>
      </c>
    </row>
    <row r="39" spans="1:17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6"/>
      <c r="N39" s="55">
        <f t="shared" si="6"/>
        <v>92475.42</v>
      </c>
    </row>
    <row r="40" spans="1:17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6"/>
      <c r="N40" s="55">
        <f t="shared" si="6"/>
        <v>79725.11</v>
      </c>
    </row>
    <row r="41" spans="1:17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6"/>
      <c r="N41" s="55">
        <f t="shared" si="6"/>
        <v>0</v>
      </c>
    </row>
    <row r="42" spans="1:17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6"/>
      <c r="N42" s="55">
        <f t="shared" si="6"/>
        <v>56120.800000000003</v>
      </c>
      <c r="P42" s="11"/>
    </row>
    <row r="43" spans="1:17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6"/>
      <c r="N43" s="55">
        <f t="shared" si="6"/>
        <v>2606800</v>
      </c>
      <c r="O43" s="11"/>
    </row>
    <row r="44" spans="1:17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6"/>
      <c r="N44" s="55">
        <f t="shared" si="6"/>
        <v>0</v>
      </c>
    </row>
    <row r="45" spans="1:17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55">
        <f t="shared" si="6"/>
        <v>573641.66999999993</v>
      </c>
    </row>
    <row r="46" spans="1:17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M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si="7"/>
        <v>0</v>
      </c>
      <c r="J46" s="67">
        <f t="shared" si="7"/>
        <v>242000</v>
      </c>
      <c r="K46" s="67">
        <f t="shared" si="7"/>
        <v>0</v>
      </c>
      <c r="L46" s="67">
        <f t="shared" si="7"/>
        <v>0</v>
      </c>
      <c r="M46" s="67">
        <f t="shared" si="7"/>
        <v>40000</v>
      </c>
      <c r="N46" s="67">
        <f t="shared" ref="N46" si="8">SUM(N47:N53)</f>
        <v>1012666.6699999999</v>
      </c>
    </row>
    <row r="47" spans="1:17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>
        <v>0</v>
      </c>
      <c r="M47" s="56">
        <v>0</v>
      </c>
      <c r="N47" s="55">
        <f t="shared" ref="N47:N61" si="9">SUM(E47:L47)</f>
        <v>972666.66999999993</v>
      </c>
    </row>
    <row r="48" spans="1:17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5">
        <f t="shared" si="9"/>
        <v>0</v>
      </c>
    </row>
    <row r="49" spans="1:17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5">
        <f t="shared" si="9"/>
        <v>0</v>
      </c>
    </row>
    <row r="50" spans="1:17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5">
        <f t="shared" si="9"/>
        <v>0</v>
      </c>
    </row>
    <row r="51" spans="1:17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5">
        <f t="shared" si="9"/>
        <v>0</v>
      </c>
    </row>
    <row r="52" spans="1:17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>
        <f t="shared" si="9"/>
        <v>0</v>
      </c>
    </row>
    <row r="53" spans="1:17" ht="30.75" thickBot="1" x14ac:dyDescent="0.3">
      <c r="A53" s="21" t="s">
        <v>36</v>
      </c>
      <c r="B53" s="22"/>
      <c r="C53" s="66"/>
      <c r="D53" s="7"/>
      <c r="E53" s="7">
        <v>0</v>
      </c>
      <c r="F53" s="87">
        <f t="shared" ref="F53" si="10">SUM(F54:F60)</f>
        <v>0</v>
      </c>
      <c r="G53" s="87">
        <v>0</v>
      </c>
      <c r="H53" s="87">
        <v>0</v>
      </c>
      <c r="I53" s="87">
        <v>0</v>
      </c>
      <c r="J53" s="87">
        <f t="shared" ref="J53" si="11">SUM(J54:J60)</f>
        <v>0</v>
      </c>
      <c r="K53" s="87">
        <v>0</v>
      </c>
      <c r="L53" s="87">
        <v>0</v>
      </c>
      <c r="M53" s="87">
        <v>40000</v>
      </c>
      <c r="N53" s="55">
        <f t="shared" ref="N53" si="12">SUM(E53:M53)</f>
        <v>40000</v>
      </c>
    </row>
    <row r="54" spans="1:17" ht="15.75" thickBot="1" x14ac:dyDescent="0.3">
      <c r="A54" s="20" t="s">
        <v>37</v>
      </c>
      <c r="B54" s="22"/>
      <c r="C54" s="52"/>
      <c r="D54" s="67"/>
      <c r="E54" s="67">
        <f t="shared" ref="E54:F54" si="13">SUM(E55:E61)</f>
        <v>0</v>
      </c>
      <c r="F54" s="67">
        <f t="shared" si="13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f t="shared" ref="N54" si="14">SUM(N55:N61)</f>
        <v>521062.04</v>
      </c>
    </row>
    <row r="55" spans="1:17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6"/>
      <c r="N55" s="55">
        <f t="shared" si="9"/>
        <v>0</v>
      </c>
    </row>
    <row r="56" spans="1:17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6"/>
      <c r="N56" s="55">
        <f t="shared" si="9"/>
        <v>0</v>
      </c>
    </row>
    <row r="57" spans="1:17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6"/>
      <c r="N57" s="55">
        <f t="shared" si="9"/>
        <v>0</v>
      </c>
    </row>
    <row r="58" spans="1:17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6"/>
      <c r="N58" s="55">
        <f t="shared" si="9"/>
        <v>0</v>
      </c>
    </row>
    <row r="59" spans="1:17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6"/>
      <c r="N59" s="55">
        <f t="shared" si="9"/>
        <v>0</v>
      </c>
    </row>
    <row r="60" spans="1:17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56">
        <v>0</v>
      </c>
      <c r="M60" s="56">
        <v>0</v>
      </c>
      <c r="N60" s="55">
        <f t="shared" si="9"/>
        <v>0</v>
      </c>
    </row>
    <row r="61" spans="1:17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5">SUM(F62:F70)</f>
        <v>0</v>
      </c>
      <c r="G61" s="87"/>
      <c r="H61" s="87">
        <f t="shared" si="15"/>
        <v>0</v>
      </c>
      <c r="I61" s="87">
        <f t="shared" si="15"/>
        <v>0</v>
      </c>
      <c r="J61" s="87">
        <f t="shared" ref="J61" si="16">SUM(J62:J70)</f>
        <v>521062.04</v>
      </c>
      <c r="K61" s="7">
        <v>0</v>
      </c>
      <c r="L61" s="7"/>
      <c r="M61" s="7"/>
      <c r="N61" s="55">
        <f t="shared" si="9"/>
        <v>521062.04</v>
      </c>
    </row>
    <row r="62" spans="1:17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N62" si="17">SUM(E63:E71)</f>
        <v>0</v>
      </c>
      <c r="F62" s="67">
        <f t="shared" si="17"/>
        <v>0</v>
      </c>
      <c r="G62" s="67">
        <f t="shared" si="17"/>
        <v>176858.05</v>
      </c>
      <c r="H62" s="67">
        <f t="shared" si="17"/>
        <v>0</v>
      </c>
      <c r="I62" s="67">
        <f t="shared" si="17"/>
        <v>0</v>
      </c>
      <c r="J62" s="67">
        <f t="shared" ref="J62:M62" si="18">SUM(J63:J71)</f>
        <v>260531.02</v>
      </c>
      <c r="K62" s="67">
        <f t="shared" si="18"/>
        <v>98530</v>
      </c>
      <c r="L62" s="67">
        <f t="shared" si="18"/>
        <v>73750</v>
      </c>
      <c r="M62" s="67">
        <f t="shared" si="18"/>
        <v>424162</v>
      </c>
      <c r="N62" s="67">
        <f t="shared" si="17"/>
        <v>1033831.0700000001</v>
      </c>
      <c r="Q62" s="11"/>
    </row>
    <row r="63" spans="1:17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55">
        <f>SUM(E63:L63)</f>
        <v>334281.02</v>
      </c>
    </row>
    <row r="64" spans="1:17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6">
        <v>424162</v>
      </c>
      <c r="N64" s="55">
        <f>SUM(E64:M64)</f>
        <v>601020.05000000005</v>
      </c>
    </row>
    <row r="65" spans="1:17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6"/>
      <c r="N65" s="55">
        <f t="shared" ref="N65:N71" si="19">SUM(E65:L65)</f>
        <v>0</v>
      </c>
    </row>
    <row r="66" spans="1:17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6"/>
      <c r="N66" s="55">
        <f t="shared" si="19"/>
        <v>0</v>
      </c>
    </row>
    <row r="67" spans="1:17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6"/>
      <c r="N67" s="55">
        <f t="shared" si="19"/>
        <v>98530</v>
      </c>
    </row>
    <row r="68" spans="1:17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6"/>
      <c r="N68" s="55">
        <f t="shared" si="19"/>
        <v>0</v>
      </c>
    </row>
    <row r="69" spans="1:17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6"/>
      <c r="N69" s="55">
        <f t="shared" si="19"/>
        <v>0</v>
      </c>
    </row>
    <row r="70" spans="1:17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6"/>
      <c r="N70" s="55">
        <f t="shared" si="19"/>
        <v>0</v>
      </c>
    </row>
    <row r="71" spans="1:17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55">
        <f t="shared" si="19"/>
        <v>0</v>
      </c>
    </row>
    <row r="72" spans="1:17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20">SUM(E73:E76)</f>
        <v>0</v>
      </c>
      <c r="F72" s="67">
        <f t="shared" ref="F72:N72" si="21">SUM(F73:F76)</f>
        <v>0</v>
      </c>
      <c r="G72" s="67">
        <f t="shared" si="21"/>
        <v>0</v>
      </c>
      <c r="H72" s="67">
        <f t="shared" ref="H72:I72" si="22">SUM(H73:H76)</f>
        <v>0</v>
      </c>
      <c r="I72" s="67">
        <f t="shared" si="22"/>
        <v>0</v>
      </c>
      <c r="J72" s="67">
        <f t="shared" ref="J72:K72" si="23">SUM(J73:J76)</f>
        <v>0</v>
      </c>
      <c r="K72" s="67">
        <f t="shared" si="23"/>
        <v>0</v>
      </c>
      <c r="L72" s="67">
        <f t="shared" ref="L72:M72" si="24">SUM(L73:L76)</f>
        <v>0</v>
      </c>
      <c r="M72" s="67">
        <f t="shared" si="24"/>
        <v>0</v>
      </c>
      <c r="N72" s="67">
        <f t="shared" si="21"/>
        <v>0</v>
      </c>
    </row>
    <row r="73" spans="1:17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55">
        <f t="shared" ref="N73:N83" si="25">SUM(E73:G73)</f>
        <v>0</v>
      </c>
    </row>
    <row r="74" spans="1:17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5">
        <f t="shared" si="25"/>
        <v>0</v>
      </c>
    </row>
    <row r="75" spans="1:17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55">
        <f t="shared" si="25"/>
        <v>0</v>
      </c>
      <c r="P75" s="11"/>
    </row>
    <row r="76" spans="1:17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55">
        <f t="shared" si="25"/>
        <v>0</v>
      </c>
      <c r="Q76" t="s">
        <v>96</v>
      </c>
    </row>
    <row r="77" spans="1:17" ht="30.75" thickBot="1" x14ac:dyDescent="0.3">
      <c r="A77" s="20" t="s">
        <v>60</v>
      </c>
      <c r="B77" s="22"/>
      <c r="C77" s="52"/>
      <c r="D77" s="67"/>
      <c r="E77" s="67">
        <f t="shared" ref="E77:N77" si="26">SUM(E78:E79)</f>
        <v>0</v>
      </c>
      <c r="F77" s="67">
        <f t="shared" si="26"/>
        <v>0</v>
      </c>
      <c r="G77" s="67">
        <f t="shared" si="26"/>
        <v>0</v>
      </c>
      <c r="H77" s="67">
        <f t="shared" ref="H77:I77" si="27">SUM(H78:H79)</f>
        <v>0</v>
      </c>
      <c r="I77" s="67">
        <f t="shared" si="27"/>
        <v>0</v>
      </c>
      <c r="J77" s="67">
        <f t="shared" ref="J77:K77" si="28">SUM(J78:J79)</f>
        <v>0</v>
      </c>
      <c r="K77" s="67">
        <f t="shared" si="28"/>
        <v>0</v>
      </c>
      <c r="L77" s="67">
        <f t="shared" ref="L77:M77" si="29">SUM(L78:L79)</f>
        <v>0</v>
      </c>
      <c r="M77" s="67">
        <f t="shared" si="29"/>
        <v>0</v>
      </c>
      <c r="N77" s="67">
        <f t="shared" si="26"/>
        <v>0</v>
      </c>
    </row>
    <row r="78" spans="1:17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55">
        <f t="shared" si="25"/>
        <v>0</v>
      </c>
    </row>
    <row r="79" spans="1:17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55">
        <f t="shared" si="25"/>
        <v>0</v>
      </c>
    </row>
    <row r="80" spans="1:17" ht="15.75" thickBot="1" x14ac:dyDescent="0.3">
      <c r="A80" s="20" t="s">
        <v>63</v>
      </c>
      <c r="B80" s="22"/>
      <c r="C80" s="52"/>
      <c r="D80" s="67"/>
      <c r="E80" s="67">
        <f t="shared" ref="E80:N80" si="30">SUM(E81:E83)</f>
        <v>0</v>
      </c>
      <c r="F80" s="67">
        <f t="shared" si="30"/>
        <v>0</v>
      </c>
      <c r="G80" s="67">
        <f t="shared" si="30"/>
        <v>0</v>
      </c>
      <c r="H80" s="67">
        <f t="shared" ref="H80:I80" si="31">SUM(H81:H83)</f>
        <v>0</v>
      </c>
      <c r="I80" s="67">
        <f t="shared" si="31"/>
        <v>0</v>
      </c>
      <c r="J80" s="67">
        <f t="shared" ref="J80:K80" si="32">SUM(J81:J83)</f>
        <v>0</v>
      </c>
      <c r="K80" s="67">
        <f t="shared" si="32"/>
        <v>0</v>
      </c>
      <c r="L80" s="67">
        <f t="shared" ref="L80:M80" si="33">SUM(L81:L83)</f>
        <v>0</v>
      </c>
      <c r="M80" s="67">
        <f t="shared" si="33"/>
        <v>0</v>
      </c>
      <c r="N80" s="67">
        <f t="shared" si="30"/>
        <v>0</v>
      </c>
    </row>
    <row r="81" spans="1:17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55">
        <f t="shared" si="25"/>
        <v>0</v>
      </c>
    </row>
    <row r="82" spans="1:17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5">
        <f t="shared" si="25"/>
        <v>0</v>
      </c>
      <c r="P82" s="11"/>
      <c r="Q82" s="11"/>
    </row>
    <row r="83" spans="1:17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55">
        <f t="shared" si="25"/>
        <v>0</v>
      </c>
    </row>
    <row r="84" spans="1:17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M84" si="34">+E20+E26+E36+E46+E62</f>
        <v>12475179.949999999</v>
      </c>
      <c r="F84" s="69">
        <f t="shared" si="34"/>
        <v>13279621.379999999</v>
      </c>
      <c r="G84" s="69">
        <f t="shared" si="34"/>
        <v>24241985.440000001</v>
      </c>
      <c r="H84" s="69">
        <f t="shared" si="34"/>
        <v>23932462.16</v>
      </c>
      <c r="I84" s="69">
        <f t="shared" si="34"/>
        <v>15165887.059999999</v>
      </c>
      <c r="J84" s="69">
        <f t="shared" si="34"/>
        <v>17879017.040000003</v>
      </c>
      <c r="K84" s="69">
        <f t="shared" si="34"/>
        <v>15090097.000000002</v>
      </c>
      <c r="L84" s="69">
        <f t="shared" si="34"/>
        <v>18986010.449999999</v>
      </c>
      <c r="M84" s="69">
        <f t="shared" si="34"/>
        <v>17150956.25</v>
      </c>
      <c r="N84" s="69">
        <f>+N20+N26+N36+N46+N62</f>
        <v>158201216.72999999</v>
      </c>
    </row>
    <row r="85" spans="1:17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8"/>
    </row>
    <row r="86" spans="1:17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83">
        <v>0</v>
      </c>
    </row>
    <row r="87" spans="1:17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55">
        <f t="shared" ref="N87:N94" si="35">SUM(E87:F87)</f>
        <v>0</v>
      </c>
    </row>
    <row r="88" spans="1:17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5">
        <f t="shared" si="35"/>
        <v>0</v>
      </c>
    </row>
    <row r="89" spans="1:17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55">
        <f t="shared" si="35"/>
        <v>0</v>
      </c>
    </row>
    <row r="90" spans="1:17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55">
        <f t="shared" si="35"/>
        <v>0</v>
      </c>
    </row>
    <row r="91" spans="1:17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55">
        <f t="shared" si="35"/>
        <v>0</v>
      </c>
    </row>
    <row r="92" spans="1:17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5">
        <f t="shared" si="35"/>
        <v>0</v>
      </c>
    </row>
    <row r="93" spans="1:17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11"/>
      <c r="N93" s="86"/>
    </row>
    <row r="94" spans="1:17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"/>
      <c r="N94" s="82">
        <f t="shared" si="35"/>
        <v>0</v>
      </c>
    </row>
    <row r="95" spans="1:17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/>
      <c r="N95" s="71">
        <v>0</v>
      </c>
    </row>
    <row r="96" spans="1:17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</row>
    <row r="97" spans="1:16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/>
      <c r="N97" s="79">
        <v>0</v>
      </c>
    </row>
    <row r="98" spans="1:16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47"/>
    </row>
    <row r="99" spans="1:16" ht="21" customHeight="1" thickBot="1" x14ac:dyDescent="0.3">
      <c r="A99" s="45" t="s">
        <v>78</v>
      </c>
      <c r="B99" s="32"/>
      <c r="C99" s="81">
        <f t="shared" ref="C99:N99" si="36">+C84+C97</f>
        <v>253461144</v>
      </c>
      <c r="D99" s="81">
        <f t="shared" si="36"/>
        <v>0</v>
      </c>
      <c r="E99" s="81">
        <f t="shared" si="36"/>
        <v>12475179.949999999</v>
      </c>
      <c r="F99" s="81">
        <f t="shared" si="36"/>
        <v>13279621.379999999</v>
      </c>
      <c r="G99" s="81">
        <f t="shared" si="36"/>
        <v>24241985.440000001</v>
      </c>
      <c r="H99" s="81">
        <f t="shared" si="36"/>
        <v>23932462.16</v>
      </c>
      <c r="I99" s="81">
        <f t="shared" si="36"/>
        <v>15165887.059999999</v>
      </c>
      <c r="J99" s="81">
        <f t="shared" si="36"/>
        <v>17879017.040000003</v>
      </c>
      <c r="K99" s="81">
        <f t="shared" si="36"/>
        <v>15090097.000000002</v>
      </c>
      <c r="L99" s="81">
        <f t="shared" si="36"/>
        <v>18986010.449999999</v>
      </c>
      <c r="M99" s="81">
        <f t="shared" si="36"/>
        <v>17150956.25</v>
      </c>
      <c r="N99" s="81">
        <f t="shared" si="36"/>
        <v>158201216.72999999</v>
      </c>
      <c r="P99" s="11"/>
    </row>
    <row r="100" spans="1:16" ht="15.75" thickTop="1" x14ac:dyDescent="0.25">
      <c r="A100" s="10" t="s">
        <v>85</v>
      </c>
      <c r="N100" s="11"/>
    </row>
    <row r="101" spans="1:16" x14ac:dyDescent="0.25">
      <c r="A101" s="2" t="s">
        <v>86</v>
      </c>
    </row>
    <row r="102" spans="1:16" x14ac:dyDescent="0.25">
      <c r="A102" s="2" t="s">
        <v>87</v>
      </c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94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N11"/>
    <mergeCell ref="A12:N12"/>
    <mergeCell ref="A13:N13"/>
    <mergeCell ref="A14:N14"/>
    <mergeCell ref="A15:N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2023-10-06T14:26:57Z</dcterms:modified>
  <cp:category/>
  <cp:contentStatus/>
</cp:coreProperties>
</file>