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01"/>
  <workbookPr/>
  <mc:AlternateContent xmlns:mc="http://schemas.openxmlformats.org/markup-compatibility/2006">
    <mc:Choice Requires="x15">
      <x15ac:absPath xmlns:x15ac="http://schemas.microsoft.com/office/spreadsheetml/2010/11/ac" url="https://digeigob-my.sharepoint.com/personal/angela_comas_digeig_gob_do/Documents/Escritorio/Insumos Página Web/2021/Diciembre/"/>
    </mc:Choice>
  </mc:AlternateContent>
  <xr:revisionPtr revIDLastSave="0" documentId="8_{159DA310-27D5-4325-8E87-9A67CC0CDA38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Plantilla Ejecución " sheetId="3" r:id="rId1"/>
  </sheets>
  <definedNames>
    <definedName name="_xlnm.Print_Area" localSheetId="0">'Plantilla Ejecución '!$A$2:$Q$123</definedName>
    <definedName name="_xlnm.Print_Titles" localSheetId="0">'Plantilla Ejecución '!$2:$14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59" i="3" l="1"/>
  <c r="Q65" i="3"/>
  <c r="O59" i="3"/>
  <c r="P76" i="3"/>
  <c r="P73" i="3"/>
  <c r="P68" i="3"/>
  <c r="P59" i="3" s="1"/>
  <c r="Q63" i="3"/>
  <c r="P33" i="3"/>
  <c r="P23" i="3"/>
  <c r="P17" i="3"/>
  <c r="Q61" i="3"/>
  <c r="Q60" i="3"/>
  <c r="Q42" i="3"/>
  <c r="Q40" i="3"/>
  <c r="Q39" i="3"/>
  <c r="Q38" i="3"/>
  <c r="Q37" i="3"/>
  <c r="Q36" i="3"/>
  <c r="Q35" i="3"/>
  <c r="Q34" i="3"/>
  <c r="Q32" i="3"/>
  <c r="Q31" i="3"/>
  <c r="Q30" i="3"/>
  <c r="Q29" i="3"/>
  <c r="Q28" i="3"/>
  <c r="Q27" i="3"/>
  <c r="Q26" i="3"/>
  <c r="Q25" i="3"/>
  <c r="Q24" i="3"/>
  <c r="Q22" i="3"/>
  <c r="Q19" i="3"/>
  <c r="Q18" i="3"/>
  <c r="O76" i="3"/>
  <c r="O73" i="3"/>
  <c r="O68" i="3"/>
  <c r="O33" i="3"/>
  <c r="O23" i="3"/>
  <c r="O17" i="3"/>
  <c r="N76" i="3"/>
  <c r="N73" i="3"/>
  <c r="N68" i="3"/>
  <c r="N59" i="3" s="1"/>
  <c r="N33" i="3"/>
  <c r="N23" i="3"/>
  <c r="N17" i="3"/>
  <c r="Q93" i="3"/>
  <c r="Q92" i="3"/>
  <c r="Q89" i="3"/>
  <c r="Q88" i="3"/>
  <c r="Q87" i="3"/>
  <c r="Q86" i="3"/>
  <c r="Q85" i="3"/>
  <c r="Q84" i="3"/>
  <c r="H77" i="3"/>
  <c r="G77" i="3"/>
  <c r="F77" i="3"/>
  <c r="E77" i="3"/>
  <c r="D77" i="3"/>
  <c r="C77" i="3"/>
  <c r="Q76" i="3"/>
  <c r="M76" i="3"/>
  <c r="L76" i="3"/>
  <c r="K76" i="3"/>
  <c r="J76" i="3"/>
  <c r="I76" i="3"/>
  <c r="H74" i="3"/>
  <c r="G74" i="3"/>
  <c r="Q68" i="3"/>
  <c r="M68" i="3"/>
  <c r="M59" i="3" s="1"/>
  <c r="L68" i="3"/>
  <c r="L59" i="3" s="1"/>
  <c r="K68" i="3"/>
  <c r="K59" i="3" s="1"/>
  <c r="J68" i="3"/>
  <c r="J59" i="3" s="1"/>
  <c r="I68" i="3"/>
  <c r="I59" i="3" s="1"/>
  <c r="I58" i="3" s="1"/>
  <c r="H59" i="3"/>
  <c r="G59" i="3"/>
  <c r="J50" i="3"/>
  <c r="I50" i="3"/>
  <c r="I43" i="3" s="1"/>
  <c r="H43" i="3"/>
  <c r="G43" i="3"/>
  <c r="F43" i="3"/>
  <c r="E43" i="3"/>
  <c r="D43" i="3"/>
  <c r="C43" i="3"/>
  <c r="M33" i="3"/>
  <c r="L33" i="3"/>
  <c r="K33" i="3"/>
  <c r="J33" i="3"/>
  <c r="I33" i="3"/>
  <c r="H33" i="3"/>
  <c r="G33" i="3"/>
  <c r="F33" i="3"/>
  <c r="E33" i="3"/>
  <c r="D33" i="3"/>
  <c r="C33" i="3"/>
  <c r="M23" i="3"/>
  <c r="L23" i="3"/>
  <c r="K23" i="3"/>
  <c r="J23" i="3"/>
  <c r="I23" i="3"/>
  <c r="H23" i="3"/>
  <c r="G23" i="3"/>
  <c r="F23" i="3"/>
  <c r="E23" i="3"/>
  <c r="D23" i="3"/>
  <c r="C23" i="3"/>
  <c r="M17" i="3"/>
  <c r="L17" i="3"/>
  <c r="K17" i="3"/>
  <c r="J17" i="3"/>
  <c r="I17" i="3"/>
  <c r="H17" i="3"/>
  <c r="G17" i="3"/>
  <c r="F17" i="3"/>
  <c r="E17" i="3"/>
  <c r="D17" i="3"/>
  <c r="C17" i="3"/>
  <c r="D51" i="3"/>
  <c r="C51" i="3"/>
  <c r="E51" i="3"/>
  <c r="Q51" i="3" s="1"/>
  <c r="P50" i="3" s="1"/>
  <c r="P43" i="3" s="1"/>
  <c r="F51" i="3"/>
  <c r="D59" i="3"/>
  <c r="H51" i="3"/>
  <c r="G51" i="3"/>
  <c r="E59" i="3"/>
  <c r="F59" i="3"/>
  <c r="D69" i="3"/>
  <c r="C69" i="3"/>
  <c r="E69" i="3"/>
  <c r="F69" i="3"/>
  <c r="D74" i="3"/>
  <c r="C74" i="3"/>
  <c r="Q73" i="3"/>
  <c r="M73" i="3"/>
  <c r="L73" i="3"/>
  <c r="K73" i="3"/>
  <c r="J73" i="3"/>
  <c r="I73" i="3"/>
  <c r="H69" i="3"/>
  <c r="G69" i="3"/>
  <c r="E74" i="3"/>
  <c r="F74" i="3"/>
  <c r="Q23" i="3" l="1"/>
  <c r="P81" i="3"/>
  <c r="P96" i="3" s="1"/>
  <c r="Q33" i="3"/>
  <c r="N50" i="3"/>
  <c r="N43" i="3" s="1"/>
  <c r="N81" i="3" s="1"/>
  <c r="N96" i="3" s="1"/>
  <c r="Q59" i="3"/>
  <c r="J58" i="3"/>
  <c r="Q17" i="3"/>
  <c r="D81" i="3"/>
  <c r="D96" i="3" s="1"/>
  <c r="Q50" i="3" l="1"/>
  <c r="O50" i="3"/>
  <c r="O43" i="3" s="1"/>
  <c r="O81" i="3" s="1"/>
  <c r="O96" i="3" s="1"/>
  <c r="L50" i="3"/>
  <c r="L43" i="3" s="1"/>
  <c r="K50" i="3"/>
  <c r="K43" i="3" s="1"/>
  <c r="M50" i="3"/>
  <c r="M43" i="3" s="1"/>
  <c r="M81" i="3" s="1"/>
  <c r="M96" i="3" s="1"/>
  <c r="C81" i="3"/>
  <c r="C96" i="3" s="1"/>
  <c r="J43" i="3" l="1"/>
  <c r="Q43" i="3" s="1"/>
  <c r="H81" i="3"/>
  <c r="H96" i="3" s="1"/>
  <c r="I81" i="3"/>
  <c r="I96" i="3" s="1"/>
  <c r="L81" i="3" l="1"/>
  <c r="L96" i="3" s="1"/>
  <c r="G81" i="3"/>
  <c r="G96" i="3" s="1"/>
  <c r="F81" i="3"/>
  <c r="F96" i="3" s="1"/>
  <c r="E81" i="3" l="1"/>
  <c r="E96" i="3" s="1"/>
  <c r="K81" i="3" l="1"/>
  <c r="K96" i="3" s="1"/>
  <c r="Q81" i="3" l="1"/>
  <c r="Q96" i="3" s="1"/>
  <c r="J81" i="3"/>
  <c r="J96" i="3" s="1"/>
</calcChain>
</file>

<file path=xl/sharedStrings.xml><?xml version="1.0" encoding="utf-8"?>
<sst xmlns="http://schemas.openxmlformats.org/spreadsheetml/2006/main" count="108" uniqueCount="108">
  <si>
    <t>Ministerio de la Presidencia</t>
  </si>
  <si>
    <t>En RD$</t>
  </si>
  <si>
    <t>Detalle</t>
  </si>
  <si>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</si>
  <si>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</si>
  <si>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</si>
  <si>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</si>
  <si>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</si>
  <si>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</si>
  <si>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</si>
  <si>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</si>
  <si>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</si>
  <si>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</si>
  <si>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</si>
  <si>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</si>
  <si>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</si>
  <si>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</si>
  <si>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</si>
  <si>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</si>
  <si>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</si>
  <si>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</si>
  <si>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</si>
  <si>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</si>
  <si>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</si>
  <si>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</si>
  <si>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</si>
  <si>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</si>
  <si>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</si>
  <si>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</si>
  <si>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</si>
  <si>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</si>
  <si>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</si>
  <si>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</si>
  <si>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</si>
  <si>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</si>
  <si>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</si>
  <si>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</si>
  <si>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</si>
  <si>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</si>
  <si>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</si>
  <si>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</si>
  <si>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</si>
  <si>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</si>
  <si>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</si>
  <si>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</si>
  <si>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</si>
  <si>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</si>
  <si>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</si>
  <si>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</si>
  <si>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</si>
  <si>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</si>
  <si>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</si>
  <si>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</si>
  <si>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</si>
  <si>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</si>
  <si>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</si>
  <si>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</si>
  <si>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</si>
  <si>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</si>
  <si>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</si>
  <si>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</si>
  <si>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</si>
  <si>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</si>
  <si>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</si>
  <si>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</si>
  <si>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</si>
  <si>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</si>
  <si>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</si>
  <si>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</si>
  <si>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</si>
  <si>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</si>
  <si>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</si>
  <si>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</si>
  <si>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</si>
  <si>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</si>
  <si>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</si>
  <si>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</si>
  <si>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</si>
  <si>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</si>
  <si>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t xml:space="preserve">                                                                                                  </t>
  </si>
  <si>
    <t>Direccion General de Etica e Integridad Gubernamental</t>
  </si>
  <si>
    <t>Año 2021</t>
  </si>
  <si>
    <t xml:space="preserve">Ejecución de Gastos y Aplicaciones Financieras </t>
  </si>
  <si>
    <t xml:space="preserve">Total </t>
  </si>
  <si>
    <t xml:space="preserve">Enero </t>
  </si>
  <si>
    <t xml:space="preserve">Febrero </t>
  </si>
  <si>
    <t>Marzo</t>
  </si>
  <si>
    <t>Abril</t>
  </si>
  <si>
    <t>MAYO</t>
  </si>
  <si>
    <t>Total</t>
  </si>
  <si>
    <t>NOTAS:</t>
  </si>
  <si>
    <t xml:space="preserve">1. Gasto devengado. </t>
  </si>
  <si>
    <t xml:space="preserve">2. Se presenta el gasto por mes; cada mes se debe actualizar el gasto devengado de los meses anteriores. </t>
  </si>
  <si>
    <t xml:space="preserve">3. Se presenta la clasificación objetal del gasto al nivel de cuenta. </t>
  </si>
  <si>
    <t>4. Fecha de imputación: último día del mes analizado</t>
  </si>
  <si>
    <t>5. Fecha de registro: el día 10 del mes siguiente al mes analizado</t>
  </si>
  <si>
    <t>JUNIO</t>
  </si>
  <si>
    <t>2.1-REMUNERACIONES Y CONTRIBUCIONES</t>
  </si>
  <si>
    <t>JULIO</t>
  </si>
  <si>
    <t>AGOSTO</t>
  </si>
  <si>
    <t>Gasto devengado</t>
  </si>
  <si>
    <t>SEPTIEMBRE</t>
  </si>
  <si>
    <t>Presupesto Aprobado</t>
  </si>
  <si>
    <t>Prespuesto Modificado</t>
  </si>
  <si>
    <t>OCTUBRE</t>
  </si>
  <si>
    <t>6.Fuente  Reporte del -SIGEF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</si>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</sst>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89">
    <xf numFmtId="0" fontId="0" fillId="0" borderId="0" xfId="0"/>
    <xf numFmtId="0" fontId="3" fillId="0" borderId="0" xfId="0" applyFont="1"/>
    <xf numFmtId="0" fontId="0" fillId="0" borderId="0" xfId="0" applyAlignment="1">
      <alignment horizontal="left"/>
    </xf>
    <xf numFmtId="164" fontId="0" fillId="0" borderId="0" xfId="1" applyFont="1"/>
    <xf numFmtId="9" fontId="0" fillId="0" borderId="0" xfId="2" applyFont="1"/>
    <xf numFmtId="164" fontId="0" fillId="0" borderId="0" xfId="0" applyNumberFormat="1"/>
    <xf numFmtId="0" fontId="2" fillId="3" borderId="2" xfId="0" applyFont="1" applyFill="1" applyBorder="1" applyAlignment="1">
      <alignment horizontal="center" vertical="center" wrapText="1"/>
    </xf>
    <xf numFmtId="164" fontId="1" fillId="0" borderId="3" xfId="1" applyFont="1" applyBorder="1" applyAlignment="1">
      <alignment horizontal="left" vertical="center" wrapText="1"/>
    </xf>
    <xf numFmtId="4" fontId="1" fillId="0" borderId="4" xfId="1" applyNumberFormat="1" applyFont="1" applyBorder="1" applyAlignment="1">
      <alignment vertical="center" wrapText="1"/>
    </xf>
    <xf numFmtId="4" fontId="0" fillId="0" borderId="4" xfId="1" applyNumberFormat="1" applyFont="1" applyBorder="1"/>
    <xf numFmtId="4" fontId="0" fillId="0" borderId="4" xfId="1" applyNumberFormat="1" applyFont="1" applyBorder="1" applyAlignment="1">
      <alignment vertical="center" wrapText="1"/>
    </xf>
    <xf numFmtId="4" fontId="0" fillId="0" borderId="4" xfId="0" applyNumberFormat="1" applyBorder="1" applyAlignment="1">
      <alignment vertical="center" wrapText="1"/>
    </xf>
    <xf numFmtId="4" fontId="0" fillId="0" borderId="4" xfId="0" applyNumberFormat="1" applyBorder="1"/>
    <xf numFmtId="4" fontId="1" fillId="0" borderId="4" xfId="0" applyNumberFormat="1" applyFont="1" applyBorder="1" applyAlignment="1">
      <alignment vertical="center" wrapText="1"/>
    </xf>
    <xf numFmtId="4" fontId="1" fillId="2" borderId="5" xfId="0" applyNumberFormat="1" applyFont="1" applyFill="1" applyBorder="1" applyAlignment="1">
      <alignment horizontal="center" vertical="center" wrapText="1"/>
    </xf>
    <xf numFmtId="4" fontId="0" fillId="0" borderId="4" xfId="1" applyNumberFormat="1" applyFont="1" applyBorder="1" applyAlignment="1">
      <alignment vertical="center"/>
    </xf>
    <xf numFmtId="4" fontId="0" fillId="0" borderId="4" xfId="0" applyNumberFormat="1" applyBorder="1" applyAlignment="1">
      <alignment vertical="center"/>
    </xf>
    <xf numFmtId="0" fontId="1" fillId="0" borderId="0" xfId="0" applyFont="1"/>
    <xf numFmtId="4" fontId="1" fillId="0" borderId="4" xfId="0" applyNumberFormat="1" applyFont="1" applyBorder="1"/>
    <xf numFmtId="4" fontId="1" fillId="0" borderId="4" xfId="1" applyNumberFormat="1" applyFont="1" applyBorder="1"/>
    <xf numFmtId="4" fontId="1" fillId="2" borderId="5" xfId="0" applyNumberFormat="1" applyFont="1" applyFill="1" applyBorder="1" applyAlignment="1">
      <alignment wrapText="1"/>
    </xf>
    <xf numFmtId="4" fontId="1" fillId="2" borderId="5" xfId="0" applyNumberFormat="1" applyFont="1" applyFill="1" applyBorder="1" applyAlignment="1">
      <alignment vertical="center" wrapText="1"/>
    </xf>
    <xf numFmtId="4" fontId="0" fillId="0" borderId="0" xfId="0" applyNumberFormat="1"/>
    <xf numFmtId="164" fontId="0" fillId="0" borderId="4" xfId="1" applyFont="1" applyBorder="1" applyAlignment="1">
      <alignment vertical="center"/>
    </xf>
    <xf numFmtId="164" fontId="0" fillId="0" borderId="4" xfId="1" applyFont="1" applyBorder="1" applyAlignment="1">
      <alignment vertical="center" wrapText="1"/>
    </xf>
    <xf numFmtId="4" fontId="0" fillId="0" borderId="4" xfId="0" applyNumberFormat="1" applyFont="1" applyBorder="1" applyAlignment="1">
      <alignment vertical="center" wrapText="1"/>
    </xf>
    <xf numFmtId="4" fontId="1" fillId="0" borderId="4" xfId="0" applyNumberFormat="1" applyFont="1" applyBorder="1" applyAlignment="1">
      <alignment vertical="center"/>
    </xf>
    <xf numFmtId="39" fontId="0" fillId="0" borderId="4" xfId="1" applyNumberFormat="1" applyFont="1" applyBorder="1" applyAlignment="1">
      <alignment vertical="center"/>
    </xf>
    <xf numFmtId="0" fontId="0" fillId="0" borderId="0" xfId="0" applyAlignment="1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4" fontId="1" fillId="0" borderId="7" xfId="1" applyNumberFormat="1" applyFont="1" applyBorder="1" applyAlignment="1">
      <alignment vertical="center" wrapText="1"/>
    </xf>
    <xf numFmtId="164" fontId="0" fillId="0" borderId="4" xfId="1" applyFont="1" applyBorder="1"/>
    <xf numFmtId="164" fontId="0" fillId="0" borderId="4" xfId="1" applyFont="1" applyBorder="1" applyAlignment="1">
      <alignment wrapText="1"/>
    </xf>
    <xf numFmtId="164" fontId="0" fillId="0" borderId="4" xfId="1" applyFont="1" applyBorder="1" applyAlignment="1"/>
    <xf numFmtId="0" fontId="2" fillId="3" borderId="8" xfId="0" applyFont="1" applyFill="1" applyBorder="1" applyAlignment="1">
      <alignment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/>
    </xf>
    <xf numFmtId="164" fontId="1" fillId="0" borderId="11" xfId="1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164" fontId="0" fillId="0" borderId="13" xfId="1" applyFont="1" applyBorder="1"/>
    <xf numFmtId="0" fontId="1" fillId="0" borderId="14" xfId="0" applyFont="1" applyBorder="1" applyAlignment="1">
      <alignment horizontal="left" vertical="center" wrapText="1"/>
    </xf>
    <xf numFmtId="164" fontId="0" fillId="0" borderId="15" xfId="1" applyFont="1" applyBorder="1"/>
    <xf numFmtId="0" fontId="0" fillId="0" borderId="14" xfId="0" applyBorder="1" applyAlignment="1">
      <alignment horizontal="left" vertical="center" wrapText="1" indent="2"/>
    </xf>
    <xf numFmtId="0" fontId="0" fillId="0" borderId="15" xfId="0" applyBorder="1"/>
    <xf numFmtId="0" fontId="0" fillId="0" borderId="14" xfId="0" applyBorder="1" applyAlignment="1">
      <alignment horizontal="left" vertical="center" indent="2"/>
    </xf>
    <xf numFmtId="0" fontId="0" fillId="0" borderId="14" xfId="0" applyBorder="1" applyAlignment="1">
      <alignment horizontal="left" vertical="center" wrapText="1"/>
    </xf>
    <xf numFmtId="0" fontId="0" fillId="0" borderId="15" xfId="0" applyBorder="1" applyAlignment="1">
      <alignment wrapText="1"/>
    </xf>
    <xf numFmtId="0" fontId="0" fillId="0" borderId="14" xfId="0" applyBorder="1" applyAlignment="1">
      <alignment horizontal="left" vertical="center"/>
    </xf>
    <xf numFmtId="0" fontId="0" fillId="0" borderId="15" xfId="0" applyBorder="1" applyAlignment="1"/>
    <xf numFmtId="0" fontId="1" fillId="0" borderId="15" xfId="0" applyFont="1" applyBorder="1"/>
    <xf numFmtId="0" fontId="1" fillId="2" borderId="16" xfId="0" applyFont="1" applyFill="1" applyBorder="1" applyAlignment="1">
      <alignment horizontal="left" vertical="center" wrapText="1"/>
    </xf>
    <xf numFmtId="165" fontId="1" fillId="2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horizontal="left" vertical="center" wrapText="1"/>
    </xf>
    <xf numFmtId="165" fontId="1" fillId="0" borderId="19" xfId="0" applyNumberFormat="1" applyFont="1" applyBorder="1" applyAlignment="1">
      <alignment vertical="center" wrapText="1"/>
    </xf>
    <xf numFmtId="0" fontId="1" fillId="0" borderId="14" xfId="0" applyFont="1" applyBorder="1" applyAlignment="1">
      <alignment horizontal="left" vertical="center"/>
    </xf>
    <xf numFmtId="165" fontId="1" fillId="3" borderId="20" xfId="0" applyNumberFormat="1" applyFont="1" applyFill="1" applyBorder="1" applyAlignment="1">
      <alignment horizontal="center" vertical="center" wrapText="1"/>
    </xf>
    <xf numFmtId="164" fontId="0" fillId="0" borderId="0" xfId="1" applyFont="1" applyBorder="1"/>
    <xf numFmtId="164" fontId="0" fillId="0" borderId="0" xfId="1" applyFont="1" applyBorder="1" applyAlignment="1">
      <alignment wrapText="1"/>
    </xf>
    <xf numFmtId="0" fontId="0" fillId="0" borderId="10" xfId="0" applyBorder="1" applyAlignment="1">
      <alignment horizontal="left" vertical="center" wrapText="1" indent="2"/>
    </xf>
    <xf numFmtId="0" fontId="0" fillId="0" borderId="20" xfId="0" applyBorder="1"/>
    <xf numFmtId="164" fontId="0" fillId="0" borderId="6" xfId="1" applyFont="1" applyBorder="1"/>
    <xf numFmtId="164" fontId="0" fillId="0" borderId="11" xfId="1" applyFont="1" applyBorder="1"/>
    <xf numFmtId="4" fontId="0" fillId="0" borderId="6" xfId="0" applyNumberFormat="1" applyBorder="1" applyAlignment="1">
      <alignment vertical="center" wrapText="1"/>
    </xf>
    <xf numFmtId="4" fontId="0" fillId="0" borderId="6" xfId="0" applyNumberFormat="1" applyBorder="1" applyAlignment="1">
      <alignment vertical="center"/>
    </xf>
    <xf numFmtId="164" fontId="0" fillId="0" borderId="6" xfId="1" applyFont="1" applyBorder="1" applyAlignment="1">
      <alignment vertical="center"/>
    </xf>
    <xf numFmtId="4" fontId="0" fillId="0" borderId="6" xfId="1" applyNumberFormat="1" applyFont="1" applyBorder="1" applyAlignment="1">
      <alignment vertical="center"/>
    </xf>
    <xf numFmtId="0" fontId="0" fillId="0" borderId="8" xfId="0" applyBorder="1" applyAlignment="1">
      <alignment horizontal="left" vertical="center" wrapText="1" indent="2"/>
    </xf>
    <xf numFmtId="0" fontId="0" fillId="0" borderId="13" xfId="0" applyBorder="1"/>
    <xf numFmtId="164" fontId="0" fillId="0" borderId="2" xfId="1" applyFont="1" applyBorder="1"/>
    <xf numFmtId="164" fontId="0" fillId="0" borderId="9" xfId="1" applyFont="1" applyBorder="1"/>
    <xf numFmtId="4" fontId="0" fillId="0" borderId="2" xfId="0" applyNumberFormat="1" applyBorder="1" applyAlignment="1">
      <alignment vertical="center" wrapText="1"/>
    </xf>
    <xf numFmtId="4" fontId="0" fillId="0" borderId="2" xfId="0" applyNumberFormat="1" applyBorder="1" applyAlignment="1">
      <alignment vertical="center"/>
    </xf>
    <xf numFmtId="164" fontId="0" fillId="0" borderId="2" xfId="1" applyFont="1" applyBorder="1" applyAlignment="1">
      <alignment vertical="center"/>
    </xf>
    <xf numFmtId="4" fontId="0" fillId="0" borderId="2" xfId="1" applyNumberFormat="1" applyFont="1" applyBorder="1" applyAlignment="1">
      <alignment vertical="center"/>
    </xf>
    <xf numFmtId="0" fontId="0" fillId="0" borderId="10" xfId="0" applyBorder="1" applyAlignment="1">
      <alignment horizontal="left" vertical="center" indent="2"/>
    </xf>
    <xf numFmtId="0" fontId="2" fillId="3" borderId="10" xfId="0" applyFont="1" applyFill="1" applyBorder="1" applyAlignment="1">
      <alignment horizontal="left" vertical="center"/>
    </xf>
    <xf numFmtId="4" fontId="1" fillId="3" borderId="6" xfId="0" applyNumberFormat="1" applyFont="1" applyFill="1" applyBorder="1" applyAlignment="1">
      <alignment horizontal="center" vertical="center" wrapText="1"/>
    </xf>
    <xf numFmtId="4" fontId="1" fillId="0" borderId="2" xfId="0" applyNumberFormat="1" applyFont="1" applyBorder="1" applyAlignment="1">
      <alignment vertical="center" wrapText="1"/>
    </xf>
    <xf numFmtId="0" fontId="0" fillId="0" borderId="10" xfId="0" applyBorder="1"/>
    <xf numFmtId="4" fontId="0" fillId="0" borderId="6" xfId="0" applyNumberFormat="1" applyBorder="1"/>
    <xf numFmtId="0" fontId="2" fillId="0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0" borderId="23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1184275</xdr:colOff>
      <xdr:row>0</xdr:row>
      <xdr:rowOff>127000</xdr:rowOff>
    </xdr:from>
    <xdr:to>
      <xdr:col>9</xdr:col>
      <xdr:colOff>657678</xdr:colOff>
      <xdr:row>6</xdr:row>
      <xdr:rowOff>164465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678067F-2FAD-4B1A-8FAA-BF592DA971AE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3522" t="20135" r="23824" b="-651"/>
        <a:stretch/>
      </xdr:blipFill>
      <xdr:spPr bwMode="auto">
        <a:xfrm>
          <a:off x="6042025" y="127000"/>
          <a:ext cx="6721475" cy="118046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666750</xdr:colOff>
      <xdr:row>96</xdr:row>
      <xdr:rowOff>27214</xdr:rowOff>
    </xdr:from>
    <xdr:to>
      <xdr:col>16</xdr:col>
      <xdr:colOff>190500</xdr:colOff>
      <xdr:row>118</xdr:row>
      <xdr:rowOff>163285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DBFAFDE-2C9D-42E7-A82D-2B327D122A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75714" y="26003250"/>
          <a:ext cx="14314715" cy="432707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AD114"/>
  <sheetViews>
    <sheetView showGridLines="0" tabSelected="1" topLeftCell="C1" zoomScale="70" zoomScaleNormal="70" workbookViewId="0">
      <selection activeCell="R15" sqref="R15"/>
    </sheetView>
  </sheetViews>
  <sheetFormatPr baseColWidth="10" defaultColWidth="9.140625" defaultRowHeight="15" x14ac:dyDescent="0.25"/>
  <cols>
    <col min="1" max="1" width="40" customWidth="1"/>
    <col min="2" max="2" width="13.85546875" bestFit="1" customWidth="1"/>
    <col min="3" max="3" width="22" customWidth="1"/>
    <col min="4" max="4" width="20.28515625" customWidth="1"/>
    <col min="5" max="5" width="18.140625" customWidth="1"/>
    <col min="6" max="6" width="17.42578125" customWidth="1"/>
    <col min="7" max="7" width="16.42578125" customWidth="1"/>
    <col min="8" max="8" width="16.85546875" customWidth="1"/>
    <col min="9" max="9" width="19" customWidth="1"/>
    <col min="10" max="10" width="18.28515625" customWidth="1"/>
    <col min="11" max="11" width="18.7109375" customWidth="1"/>
    <col min="12" max="12" width="18.85546875" customWidth="1"/>
    <col min="13" max="13" width="18.7109375" customWidth="1"/>
    <col min="14" max="14" width="19.140625" customWidth="1"/>
    <col min="15" max="15" width="18.7109375" customWidth="1"/>
    <col min="16" max="16" width="21.140625" customWidth="1"/>
    <col min="17" max="17" width="22.140625" customWidth="1"/>
    <col min="19" max="19" width="96.7109375" bestFit="1" customWidth="1"/>
    <col min="20" max="20" width="10.85546875" bestFit="1" customWidth="1"/>
    <col min="21" max="28" width="6" bestFit="1" customWidth="1"/>
    <col min="29" max="30" width="7" bestFit="1" customWidth="1"/>
  </cols>
  <sheetData>
    <row r="2" spans="1:30" x14ac:dyDescent="0.25">
      <c r="A2" t="s">
        <v>79</v>
      </c>
    </row>
    <row r="8" spans="1:30" ht="18.75" x14ac:dyDescent="0.3">
      <c r="A8" s="86" t="s">
        <v>0</v>
      </c>
      <c r="B8" s="86"/>
      <c r="C8" s="86"/>
      <c r="D8" s="86"/>
      <c r="E8" s="86"/>
      <c r="F8" s="86"/>
      <c r="G8" s="86"/>
      <c r="H8" s="86"/>
      <c r="I8" s="86"/>
      <c r="J8" s="86"/>
      <c r="K8" s="86"/>
      <c r="L8" s="86"/>
      <c r="M8" s="86"/>
      <c r="N8" s="86"/>
      <c r="O8" s="86"/>
      <c r="P8" s="86"/>
      <c r="Q8" s="86"/>
      <c r="S8" s="1"/>
    </row>
    <row r="9" spans="1:30" ht="18.75" x14ac:dyDescent="0.25">
      <c r="A9" s="86" t="s">
        <v>80</v>
      </c>
      <c r="B9" s="86"/>
      <c r="C9" s="86"/>
      <c r="D9" s="86"/>
      <c r="E9" s="86"/>
      <c r="F9" s="86"/>
      <c r="G9" s="86"/>
      <c r="H9" s="86"/>
      <c r="I9" s="86"/>
      <c r="J9" s="86"/>
      <c r="K9" s="86"/>
      <c r="L9" s="86"/>
      <c r="M9" s="86"/>
      <c r="N9" s="86"/>
      <c r="O9" s="86"/>
      <c r="P9" s="86"/>
      <c r="Q9" s="86"/>
      <c r="S9" s="2"/>
    </row>
    <row r="10" spans="1:30" ht="18.75" x14ac:dyDescent="0.25">
      <c r="A10" s="86" t="s">
        <v>81</v>
      </c>
      <c r="B10" s="86"/>
      <c r="C10" s="86"/>
      <c r="D10" s="86"/>
      <c r="E10" s="86"/>
      <c r="F10" s="86"/>
      <c r="G10" s="86"/>
      <c r="H10" s="86"/>
      <c r="I10" s="86"/>
      <c r="J10" s="86"/>
      <c r="K10" s="86"/>
      <c r="L10" s="86"/>
      <c r="M10" s="86"/>
      <c r="N10" s="86"/>
      <c r="O10" s="86"/>
      <c r="P10" s="86"/>
      <c r="Q10" s="86"/>
      <c r="S10" s="2"/>
    </row>
    <row r="11" spans="1:30" ht="15.75" x14ac:dyDescent="0.25">
      <c r="A11" s="87" t="s">
        <v>82</v>
      </c>
      <c r="B11" s="87"/>
      <c r="C11" s="87"/>
      <c r="D11" s="87"/>
      <c r="E11" s="87"/>
      <c r="F11" s="87"/>
      <c r="G11" s="87"/>
      <c r="H11" s="87"/>
      <c r="I11" s="87"/>
      <c r="J11" s="87"/>
      <c r="K11" s="87"/>
      <c r="L11" s="87"/>
      <c r="M11" s="87"/>
      <c r="N11" s="87"/>
      <c r="O11" s="87"/>
      <c r="P11" s="87"/>
      <c r="Q11" s="87"/>
      <c r="S11" s="2"/>
    </row>
    <row r="12" spans="1:30" x14ac:dyDescent="0.25">
      <c r="A12" s="88" t="s">
        <v>1</v>
      </c>
      <c r="B12" s="88"/>
      <c r="C12" s="88"/>
      <c r="D12" s="88"/>
      <c r="E12" s="88"/>
      <c r="F12" s="88"/>
      <c r="G12" s="88"/>
      <c r="H12" s="88"/>
      <c r="I12" s="88"/>
      <c r="J12" s="88"/>
      <c r="K12" s="88"/>
      <c r="L12" s="88"/>
      <c r="M12" s="88"/>
      <c r="N12" s="88"/>
      <c r="O12" s="88"/>
      <c r="P12" s="88"/>
      <c r="Q12" s="88"/>
      <c r="S12" s="2"/>
    </row>
    <row r="13" spans="1:30" x14ac:dyDescent="0.25">
      <c r="A13" s="30"/>
      <c r="B13" s="30"/>
      <c r="C13" s="30"/>
      <c r="D13" s="30"/>
      <c r="E13" s="84" t="s">
        <v>100</v>
      </c>
      <c r="F13" s="85"/>
      <c r="G13" s="85"/>
      <c r="H13" s="85"/>
      <c r="I13" s="85"/>
      <c r="J13" s="85"/>
      <c r="K13" s="85"/>
      <c r="L13" s="85"/>
      <c r="M13" s="85"/>
      <c r="N13" s="85"/>
      <c r="O13" s="85"/>
      <c r="P13" s="83"/>
      <c r="Q13" s="30"/>
      <c r="S13" s="2"/>
    </row>
    <row r="14" spans="1:30" ht="31.5" x14ac:dyDescent="0.25">
      <c r="A14" s="35" t="s">
        <v>2</v>
      </c>
      <c r="B14" s="36" t="s">
        <v>83</v>
      </c>
      <c r="C14" s="6" t="s">
        <v>102</v>
      </c>
      <c r="D14" s="6" t="s">
        <v>103</v>
      </c>
      <c r="E14" s="82" t="s">
        <v>84</v>
      </c>
      <c r="F14" s="82" t="s">
        <v>85</v>
      </c>
      <c r="G14" s="82" t="s">
        <v>86</v>
      </c>
      <c r="H14" s="82" t="s">
        <v>87</v>
      </c>
      <c r="I14" s="82" t="s">
        <v>88</v>
      </c>
      <c r="J14" s="82" t="s">
        <v>96</v>
      </c>
      <c r="K14" s="82" t="s">
        <v>98</v>
      </c>
      <c r="L14" s="82" t="s">
        <v>99</v>
      </c>
      <c r="M14" s="82" t="s">
        <v>101</v>
      </c>
      <c r="N14" s="82" t="s">
        <v>104</v>
      </c>
      <c r="O14" s="82" t="s">
        <v>106</v>
      </c>
      <c r="P14" s="82" t="s">
        <v>107</v>
      </c>
      <c r="Q14" s="6" t="s">
        <v>89</v>
      </c>
      <c r="AC14" s="5"/>
      <c r="AD14" s="5"/>
    </row>
    <row r="15" spans="1:30" ht="15.75" x14ac:dyDescent="0.25">
      <c r="A15" s="37"/>
      <c r="B15" s="38"/>
      <c r="C15" s="81"/>
      <c r="D15" s="81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U15" s="3"/>
      <c r="V15" s="3"/>
      <c r="W15" s="3"/>
      <c r="X15" s="3"/>
      <c r="Y15" s="3"/>
      <c r="Z15" s="3"/>
      <c r="AA15" s="3"/>
      <c r="AB15" s="3"/>
      <c r="AC15" s="3"/>
      <c r="AD15" s="3"/>
    </row>
    <row r="16" spans="1:30" x14ac:dyDescent="0.25">
      <c r="A16" s="39" t="s">
        <v>3</v>
      </c>
      <c r="B16" s="40"/>
      <c r="C16" s="8"/>
      <c r="D16" s="57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U16" s="4"/>
    </row>
    <row r="17" spans="1:21" x14ac:dyDescent="0.25">
      <c r="A17" s="41" t="s">
        <v>97</v>
      </c>
      <c r="B17" s="42"/>
      <c r="C17" s="31">
        <f>SUM(C18:C22)</f>
        <v>152450612</v>
      </c>
      <c r="D17" s="31">
        <f>SUM(D18:D22)</f>
        <v>160373212</v>
      </c>
      <c r="E17" s="31">
        <f t="shared" ref="E17:Q17" si="0">SUM(E18:E22)</f>
        <v>9574878.6999999993</v>
      </c>
      <c r="F17" s="31">
        <f t="shared" si="0"/>
        <v>9784250.25</v>
      </c>
      <c r="G17" s="31">
        <f t="shared" si="0"/>
        <v>10436699.51</v>
      </c>
      <c r="H17" s="31">
        <f t="shared" si="0"/>
        <v>9962756.3399999999</v>
      </c>
      <c r="I17" s="31">
        <f t="shared" si="0"/>
        <v>11123594.200000001</v>
      </c>
      <c r="J17" s="31">
        <f t="shared" si="0"/>
        <v>10348322.58</v>
      </c>
      <c r="K17" s="31">
        <f t="shared" si="0"/>
        <v>11870132.109999999</v>
      </c>
      <c r="L17" s="31">
        <f t="shared" si="0"/>
        <v>12326108.32</v>
      </c>
      <c r="M17" s="31">
        <f t="shared" si="0"/>
        <v>11016320</v>
      </c>
      <c r="N17" s="31">
        <f t="shared" si="0"/>
        <v>11690634.74</v>
      </c>
      <c r="O17" s="31">
        <f t="shared" si="0"/>
        <v>27460371.360000003</v>
      </c>
      <c r="P17" s="31">
        <f t="shared" si="0"/>
        <v>11517073.689999999</v>
      </c>
      <c r="Q17" s="31">
        <f t="shared" si="0"/>
        <v>147111141.79999998</v>
      </c>
      <c r="U17" s="4"/>
    </row>
    <row r="18" spans="1:21" x14ac:dyDescent="0.25">
      <c r="A18" s="43" t="s">
        <v>4</v>
      </c>
      <c r="B18" s="42"/>
      <c r="C18" s="32">
        <v>114705800</v>
      </c>
      <c r="D18" s="57">
        <v>124367311</v>
      </c>
      <c r="E18" s="10">
        <v>8238950</v>
      </c>
      <c r="F18" s="15">
        <v>8424350</v>
      </c>
      <c r="G18" s="15">
        <v>9083780.6500000004</v>
      </c>
      <c r="H18" s="15">
        <v>8587666.6699999999</v>
      </c>
      <c r="I18" s="23">
        <v>9809390.4000000004</v>
      </c>
      <c r="J18" s="27">
        <v>9018864.7699999996</v>
      </c>
      <c r="K18" s="27">
        <v>8570333.3300000001</v>
      </c>
      <c r="L18" s="27">
        <v>8450988.9100000001</v>
      </c>
      <c r="M18" s="27">
        <v>9448392.3000000007</v>
      </c>
      <c r="N18" s="27">
        <v>10155545.92</v>
      </c>
      <c r="O18" s="27">
        <v>17811177.800000001</v>
      </c>
      <c r="P18" s="27">
        <v>9978794.1899999995</v>
      </c>
      <c r="Q18" s="9">
        <f>SUM(E18:P18)</f>
        <v>117578234.93999998</v>
      </c>
    </row>
    <row r="19" spans="1:21" x14ac:dyDescent="0.25">
      <c r="A19" s="43" t="s">
        <v>5</v>
      </c>
      <c r="B19" s="44"/>
      <c r="C19" s="32">
        <v>20900000</v>
      </c>
      <c r="D19" s="57">
        <v>19161089</v>
      </c>
      <c r="E19" s="11">
        <v>120000</v>
      </c>
      <c r="F19" s="11">
        <v>120000</v>
      </c>
      <c r="G19" s="11">
        <v>120000</v>
      </c>
      <c r="H19" s="11">
        <v>120000</v>
      </c>
      <c r="I19" s="11">
        <v>120000</v>
      </c>
      <c r="J19" s="24">
        <v>120000</v>
      </c>
      <c r="K19" s="24">
        <v>2075000</v>
      </c>
      <c r="L19" s="24">
        <v>2660472.15</v>
      </c>
      <c r="M19" s="24">
        <v>177000</v>
      </c>
      <c r="N19" s="24">
        <v>132000</v>
      </c>
      <c r="O19" s="24">
        <v>8313758.2800000003</v>
      </c>
      <c r="P19" s="24">
        <v>212375</v>
      </c>
      <c r="Q19" s="9">
        <f>SUM(E19:P19)</f>
        <v>14290605.43</v>
      </c>
    </row>
    <row r="20" spans="1:21" ht="18.75" customHeight="1" x14ac:dyDescent="0.25">
      <c r="A20" s="45" t="s">
        <v>6</v>
      </c>
      <c r="B20" s="44"/>
      <c r="C20" s="32">
        <v>0</v>
      </c>
      <c r="D20" s="57"/>
      <c r="E20" s="11">
        <v>0</v>
      </c>
      <c r="F20" s="11">
        <v>0</v>
      </c>
      <c r="G20" s="11">
        <v>0</v>
      </c>
      <c r="H20" s="11">
        <v>0</v>
      </c>
      <c r="I20" s="11">
        <v>0</v>
      </c>
      <c r="J20" s="11">
        <v>0</v>
      </c>
      <c r="K20" s="11">
        <v>0</v>
      </c>
      <c r="L20" s="11">
        <v>0</v>
      </c>
      <c r="M20" s="11">
        <v>0</v>
      </c>
      <c r="N20" s="11">
        <v>0</v>
      </c>
      <c r="O20" s="11">
        <v>0</v>
      </c>
      <c r="P20" s="11">
        <v>0</v>
      </c>
      <c r="Q20" s="11">
        <v>0</v>
      </c>
    </row>
    <row r="21" spans="1:21" s="29" customFormat="1" ht="18" customHeight="1" x14ac:dyDescent="0.25">
      <c r="A21" s="46" t="s">
        <v>7</v>
      </c>
      <c r="B21" s="47"/>
      <c r="C21" s="33">
        <v>25000</v>
      </c>
      <c r="D21" s="58">
        <v>25000</v>
      </c>
      <c r="E21" s="11">
        <v>0</v>
      </c>
      <c r="F21" s="11">
        <v>0</v>
      </c>
      <c r="G21" s="11">
        <v>0</v>
      </c>
      <c r="H21" s="11">
        <v>0</v>
      </c>
      <c r="I21" s="11">
        <v>0</v>
      </c>
      <c r="J21" s="11">
        <v>0</v>
      </c>
      <c r="K21" s="11">
        <v>0</v>
      </c>
      <c r="L21" s="11">
        <v>0</v>
      </c>
      <c r="M21" s="11">
        <v>0</v>
      </c>
      <c r="N21" s="11">
        <v>0</v>
      </c>
      <c r="O21" s="11">
        <v>0</v>
      </c>
      <c r="P21" s="11">
        <v>0</v>
      </c>
      <c r="Q21" s="11">
        <v>0</v>
      </c>
    </row>
    <row r="22" spans="1:21" s="28" customFormat="1" x14ac:dyDescent="0.25">
      <c r="A22" s="48" t="s">
        <v>8</v>
      </c>
      <c r="B22" s="49"/>
      <c r="C22" s="34">
        <v>16819812</v>
      </c>
      <c r="D22" s="34">
        <v>16819812</v>
      </c>
      <c r="E22" s="16">
        <v>1215928.7</v>
      </c>
      <c r="F22" s="16">
        <v>1239900.25</v>
      </c>
      <c r="G22" s="16">
        <v>1232918.8600000001</v>
      </c>
      <c r="H22" s="16">
        <v>1255089.67</v>
      </c>
      <c r="I22" s="23">
        <v>1194203.8</v>
      </c>
      <c r="J22" s="23">
        <v>1209457.81</v>
      </c>
      <c r="K22" s="23">
        <v>1224798.78</v>
      </c>
      <c r="L22" s="23">
        <v>1214647.26</v>
      </c>
      <c r="M22" s="23">
        <v>1390927.7</v>
      </c>
      <c r="N22" s="23">
        <v>1403088.82</v>
      </c>
      <c r="O22" s="23">
        <v>1335435.28</v>
      </c>
      <c r="P22" s="23">
        <v>1325904.5</v>
      </c>
      <c r="Q22" s="15">
        <f t="shared" ref="Q22:Q40" si="1">SUM(E22:P22)</f>
        <v>15242301.429999998</v>
      </c>
    </row>
    <row r="23" spans="1:21" x14ac:dyDescent="0.25">
      <c r="A23" s="41" t="s">
        <v>9</v>
      </c>
      <c r="B23" s="44"/>
      <c r="C23" s="13">
        <f t="shared" ref="C23:P23" si="2">SUM(C24:C32)</f>
        <v>31561253</v>
      </c>
      <c r="D23" s="13">
        <f t="shared" si="2"/>
        <v>35121121.960000001</v>
      </c>
      <c r="E23" s="13">
        <f t="shared" si="2"/>
        <v>514098.80000000005</v>
      </c>
      <c r="F23" s="13">
        <f t="shared" si="2"/>
        <v>528027.66</v>
      </c>
      <c r="G23" s="13">
        <f t="shared" si="2"/>
        <v>1157874.0999999999</v>
      </c>
      <c r="H23" s="13">
        <f t="shared" si="2"/>
        <v>957324.52</v>
      </c>
      <c r="I23" s="8">
        <f t="shared" si="2"/>
        <v>857490.12999999989</v>
      </c>
      <c r="J23" s="13">
        <f t="shared" si="2"/>
        <v>1672411.56</v>
      </c>
      <c r="K23" s="8">
        <f t="shared" si="2"/>
        <v>979617.34</v>
      </c>
      <c r="L23" s="8">
        <f t="shared" si="2"/>
        <v>1169452.3399999999</v>
      </c>
      <c r="M23" s="8">
        <f t="shared" si="2"/>
        <v>2152662.75</v>
      </c>
      <c r="N23" s="8">
        <f t="shared" si="2"/>
        <v>1788834.5</v>
      </c>
      <c r="O23" s="8">
        <f t="shared" si="2"/>
        <v>2169556.96</v>
      </c>
      <c r="P23" s="8">
        <f t="shared" si="2"/>
        <v>7981350.2199999997</v>
      </c>
      <c r="Q23" s="18">
        <f t="shared" si="1"/>
        <v>21928700.879999999</v>
      </c>
    </row>
    <row r="24" spans="1:21" x14ac:dyDescent="0.25">
      <c r="A24" s="43" t="s">
        <v>10</v>
      </c>
      <c r="B24" s="44"/>
      <c r="C24" s="32">
        <v>6963000</v>
      </c>
      <c r="D24" s="32">
        <v>5363000</v>
      </c>
      <c r="E24" s="11">
        <v>365927.57</v>
      </c>
      <c r="F24" s="16">
        <v>350079.45</v>
      </c>
      <c r="G24" s="16">
        <v>371927.38</v>
      </c>
      <c r="H24" s="16">
        <v>381919.19</v>
      </c>
      <c r="I24" s="23">
        <v>392817.38</v>
      </c>
      <c r="J24" s="23">
        <v>395125.96</v>
      </c>
      <c r="K24" s="23">
        <v>366737.85</v>
      </c>
      <c r="L24" s="23">
        <v>435389.94</v>
      </c>
      <c r="M24" s="23">
        <v>422755.56</v>
      </c>
      <c r="N24" s="23">
        <v>423460.57</v>
      </c>
      <c r="O24" s="23">
        <v>396647.8</v>
      </c>
      <c r="P24" s="23">
        <v>617089.67000000004</v>
      </c>
      <c r="Q24" s="9">
        <f t="shared" si="1"/>
        <v>4919878.3199999994</v>
      </c>
    </row>
    <row r="25" spans="1:21" x14ac:dyDescent="0.25">
      <c r="A25" s="45" t="s">
        <v>11</v>
      </c>
      <c r="B25" s="44"/>
      <c r="C25" s="32">
        <v>2947435</v>
      </c>
      <c r="D25" s="57">
        <v>2934985</v>
      </c>
      <c r="E25" s="11">
        <v>0</v>
      </c>
      <c r="F25" s="16">
        <v>0</v>
      </c>
      <c r="G25" s="16">
        <v>0</v>
      </c>
      <c r="H25" s="16">
        <v>280027.78000000003</v>
      </c>
      <c r="I25" s="23">
        <v>79849.34</v>
      </c>
      <c r="J25" s="23">
        <v>12666.67</v>
      </c>
      <c r="K25" s="23">
        <v>12666.67</v>
      </c>
      <c r="L25" s="23">
        <v>47402.92</v>
      </c>
      <c r="M25" s="23">
        <v>592571.44999999995</v>
      </c>
      <c r="N25" s="23">
        <v>340918.28</v>
      </c>
      <c r="O25" s="23">
        <v>136686.39999999999</v>
      </c>
      <c r="P25" s="23">
        <v>269337.90999999997</v>
      </c>
      <c r="Q25" s="15">
        <f t="shared" si="1"/>
        <v>1772127.4199999997</v>
      </c>
    </row>
    <row r="26" spans="1:21" x14ac:dyDescent="0.25">
      <c r="A26" s="43" t="s">
        <v>12</v>
      </c>
      <c r="B26" s="44"/>
      <c r="C26" s="32">
        <v>2586092</v>
      </c>
      <c r="D26" s="57">
        <v>908617</v>
      </c>
      <c r="E26" s="11">
        <v>0</v>
      </c>
      <c r="F26" s="16">
        <v>0</v>
      </c>
      <c r="G26" s="16">
        <v>8300</v>
      </c>
      <c r="H26" s="16">
        <v>0</v>
      </c>
      <c r="I26" s="16">
        <v>0</v>
      </c>
      <c r="J26" s="16">
        <v>0</v>
      </c>
      <c r="K26" s="16">
        <v>232222.5</v>
      </c>
      <c r="L26" s="16">
        <v>64743.33</v>
      </c>
      <c r="M26" s="16">
        <v>86422.5</v>
      </c>
      <c r="N26" s="16">
        <v>57752.5</v>
      </c>
      <c r="O26" s="16">
        <v>44267.5</v>
      </c>
      <c r="P26" s="16">
        <v>0</v>
      </c>
      <c r="Q26" s="9">
        <f t="shared" si="1"/>
        <v>493708.33</v>
      </c>
    </row>
    <row r="27" spans="1:21" ht="18" customHeight="1" x14ac:dyDescent="0.25">
      <c r="A27" s="43" t="s">
        <v>13</v>
      </c>
      <c r="B27" s="44"/>
      <c r="C27" s="32">
        <v>4382201</v>
      </c>
      <c r="D27" s="57">
        <v>131226</v>
      </c>
      <c r="E27" s="11">
        <v>0</v>
      </c>
      <c r="F27" s="16">
        <v>0</v>
      </c>
      <c r="G27" s="16">
        <v>0</v>
      </c>
      <c r="H27" s="16">
        <v>0</v>
      </c>
      <c r="I27" s="16">
        <v>0</v>
      </c>
      <c r="J27" s="16">
        <v>0</v>
      </c>
      <c r="K27" s="16">
        <v>0</v>
      </c>
      <c r="L27" s="16">
        <v>0</v>
      </c>
      <c r="M27" s="16">
        <v>127221.7</v>
      </c>
      <c r="N27" s="16">
        <v>-126721.7</v>
      </c>
      <c r="O27" s="16">
        <v>100</v>
      </c>
      <c r="P27" s="16">
        <v>127221.7</v>
      </c>
      <c r="Q27" s="9">
        <f t="shared" si="1"/>
        <v>127821.7</v>
      </c>
    </row>
    <row r="28" spans="1:21" x14ac:dyDescent="0.25">
      <c r="A28" s="43" t="s">
        <v>14</v>
      </c>
      <c r="B28" s="44"/>
      <c r="C28" s="32">
        <v>1044998</v>
      </c>
      <c r="D28" s="57">
        <v>13229441.960000001</v>
      </c>
      <c r="E28" s="11">
        <v>148171.23000000001</v>
      </c>
      <c r="F28" s="16">
        <v>177948.21</v>
      </c>
      <c r="G28" s="16">
        <v>397857.82</v>
      </c>
      <c r="H28" s="16">
        <v>175204.71</v>
      </c>
      <c r="I28" s="23">
        <v>186226.1</v>
      </c>
      <c r="J28" s="23">
        <v>492424.1</v>
      </c>
      <c r="K28" s="23">
        <v>172492.44</v>
      </c>
      <c r="L28" s="23">
        <v>176990.64</v>
      </c>
      <c r="M28" s="23">
        <v>546876.51</v>
      </c>
      <c r="N28" s="23">
        <v>193094.22</v>
      </c>
      <c r="O28" s="23">
        <v>909274.71</v>
      </c>
      <c r="P28" s="23">
        <v>199342.84</v>
      </c>
      <c r="Q28" s="9">
        <f t="shared" si="1"/>
        <v>3775903.53</v>
      </c>
    </row>
    <row r="29" spans="1:21" x14ac:dyDescent="0.25">
      <c r="A29" s="43" t="s">
        <v>15</v>
      </c>
      <c r="B29" s="44"/>
      <c r="C29" s="32">
        <v>3060000</v>
      </c>
      <c r="D29" s="57">
        <v>1109629.7</v>
      </c>
      <c r="E29" s="11">
        <v>0</v>
      </c>
      <c r="F29" s="16">
        <v>0</v>
      </c>
      <c r="G29" s="11">
        <v>0</v>
      </c>
      <c r="H29" s="11">
        <v>0</v>
      </c>
      <c r="I29" s="11">
        <v>0</v>
      </c>
      <c r="J29" s="24">
        <v>280882.56</v>
      </c>
      <c r="K29" s="24"/>
      <c r="L29" s="24">
        <v>36887</v>
      </c>
      <c r="M29" s="24">
        <v>0</v>
      </c>
      <c r="N29" s="24">
        <v>36149</v>
      </c>
      <c r="O29" s="24">
        <v>82330</v>
      </c>
      <c r="P29" s="24">
        <v>42242</v>
      </c>
      <c r="Q29" s="9">
        <f t="shared" si="1"/>
        <v>478490.56</v>
      </c>
    </row>
    <row r="30" spans="1:21" ht="45" x14ac:dyDescent="0.25">
      <c r="A30" s="43" t="s">
        <v>16</v>
      </c>
      <c r="B30" s="44"/>
      <c r="C30" s="32">
        <v>2750000</v>
      </c>
      <c r="D30" s="57">
        <v>1389135</v>
      </c>
      <c r="E30" s="11">
        <v>0</v>
      </c>
      <c r="F30" s="16">
        <v>0</v>
      </c>
      <c r="G30" s="16">
        <v>45000</v>
      </c>
      <c r="H30" s="16">
        <v>57212.54</v>
      </c>
      <c r="I30" s="23">
        <v>44250</v>
      </c>
      <c r="J30" s="23">
        <v>227307.47</v>
      </c>
      <c r="K30" s="23">
        <v>45000</v>
      </c>
      <c r="L30" s="23">
        <v>129881.82</v>
      </c>
      <c r="M30" s="23">
        <v>234775.93</v>
      </c>
      <c r="N30" s="23">
        <v>49150</v>
      </c>
      <c r="O30" s="23">
        <v>52272</v>
      </c>
      <c r="P30" s="23">
        <v>148806.79999999999</v>
      </c>
      <c r="Q30" s="15">
        <f t="shared" si="1"/>
        <v>1033656.56</v>
      </c>
    </row>
    <row r="31" spans="1:21" ht="30" x14ac:dyDescent="0.25">
      <c r="A31" s="43" t="s">
        <v>17</v>
      </c>
      <c r="B31" s="44"/>
      <c r="C31" s="32">
        <v>3809560</v>
      </c>
      <c r="D31" s="57">
        <v>7272239.2999999998</v>
      </c>
      <c r="E31" s="11">
        <v>0</v>
      </c>
      <c r="F31" s="16">
        <v>0</v>
      </c>
      <c r="G31" s="16">
        <v>128940</v>
      </c>
      <c r="H31" s="16">
        <v>-51600</v>
      </c>
      <c r="I31" s="23">
        <v>74414.11</v>
      </c>
      <c r="J31" s="23">
        <v>126844</v>
      </c>
      <c r="K31" s="23">
        <v>36344.239999999998</v>
      </c>
      <c r="L31" s="23">
        <v>191568.98</v>
      </c>
      <c r="M31" s="23">
        <v>61392</v>
      </c>
      <c r="N31" s="23">
        <v>815031.63</v>
      </c>
      <c r="O31" s="23">
        <v>409417.05</v>
      </c>
      <c r="P31" s="23">
        <v>5423140.0999999996</v>
      </c>
      <c r="Q31" s="15">
        <f t="shared" si="1"/>
        <v>7215492.1099999994</v>
      </c>
    </row>
    <row r="32" spans="1:21" x14ac:dyDescent="0.25">
      <c r="A32" s="45" t="s">
        <v>18</v>
      </c>
      <c r="B32" s="44"/>
      <c r="C32" s="32">
        <v>4017967</v>
      </c>
      <c r="D32" s="32">
        <v>2782848</v>
      </c>
      <c r="E32" s="11">
        <v>0</v>
      </c>
      <c r="F32" s="16">
        <v>0</v>
      </c>
      <c r="G32" s="16">
        <v>205848.9</v>
      </c>
      <c r="H32" s="16">
        <v>114560.3</v>
      </c>
      <c r="I32" s="23">
        <v>79933.2</v>
      </c>
      <c r="J32" s="23">
        <v>137160.79999999999</v>
      </c>
      <c r="K32" s="23">
        <v>114153.64</v>
      </c>
      <c r="L32" s="23">
        <v>86587.71</v>
      </c>
      <c r="M32" s="23">
        <v>80647.100000000006</v>
      </c>
      <c r="N32" s="23">
        <v>0</v>
      </c>
      <c r="O32" s="23">
        <v>138561.5</v>
      </c>
      <c r="P32" s="23">
        <v>1154169.2</v>
      </c>
      <c r="Q32" s="15">
        <f t="shared" si="1"/>
        <v>2111622.3499999996</v>
      </c>
    </row>
    <row r="33" spans="1:17" x14ac:dyDescent="0.25">
      <c r="A33" s="41" t="s">
        <v>19</v>
      </c>
      <c r="B33" s="44"/>
      <c r="C33" s="13">
        <f>SUM(C34:C42)</f>
        <v>16178400</v>
      </c>
      <c r="D33" s="13">
        <f>SUM(D34:D42)</f>
        <v>15624841.119999999</v>
      </c>
      <c r="E33" s="13">
        <f>SUM(E34:E42)</f>
        <v>0</v>
      </c>
      <c r="F33" s="13">
        <f t="shared" ref="F33:P33" si="3">SUM(F34:F42)</f>
        <v>0</v>
      </c>
      <c r="G33" s="13">
        <f t="shared" si="3"/>
        <v>70328</v>
      </c>
      <c r="H33" s="13">
        <f t="shared" si="3"/>
        <v>139520.85</v>
      </c>
      <c r="I33" s="13">
        <f t="shared" si="3"/>
        <v>583264.77</v>
      </c>
      <c r="J33" s="13">
        <f t="shared" si="3"/>
        <v>3254381.38</v>
      </c>
      <c r="K33" s="13">
        <f t="shared" si="3"/>
        <v>112617.06999999999</v>
      </c>
      <c r="L33" s="13">
        <f t="shared" si="3"/>
        <v>352706.3</v>
      </c>
      <c r="M33" s="13">
        <f t="shared" si="3"/>
        <v>320752.28999999998</v>
      </c>
      <c r="N33" s="13">
        <f t="shared" si="3"/>
        <v>300615.88999999996</v>
      </c>
      <c r="O33" s="13">
        <f t="shared" si="3"/>
        <v>380276.05</v>
      </c>
      <c r="P33" s="13">
        <f t="shared" si="3"/>
        <v>3890886.65</v>
      </c>
      <c r="Q33" s="19">
        <f t="shared" si="1"/>
        <v>9405349.25</v>
      </c>
    </row>
    <row r="34" spans="1:17" x14ac:dyDescent="0.25">
      <c r="A34" s="45" t="s">
        <v>20</v>
      </c>
      <c r="B34" s="44"/>
      <c r="C34" s="32">
        <v>995800</v>
      </c>
      <c r="D34" s="32">
        <v>401938</v>
      </c>
      <c r="E34" s="11">
        <v>0</v>
      </c>
      <c r="F34" s="16">
        <v>0</v>
      </c>
      <c r="G34" s="16">
        <v>11800</v>
      </c>
      <c r="H34" s="16">
        <v>64139.5</v>
      </c>
      <c r="I34" s="23">
        <v>20666.97</v>
      </c>
      <c r="J34" s="23">
        <v>17232.72</v>
      </c>
      <c r="K34" s="23">
        <v>4633.8599999999997</v>
      </c>
      <c r="L34" s="23">
        <v>7345.5</v>
      </c>
      <c r="M34" s="23">
        <v>275882</v>
      </c>
      <c r="N34" s="16">
        <v>0</v>
      </c>
      <c r="O34" s="16">
        <v>0</v>
      </c>
      <c r="P34" s="16">
        <v>0</v>
      </c>
      <c r="Q34" s="15">
        <f t="shared" si="1"/>
        <v>401700.55</v>
      </c>
    </row>
    <row r="35" spans="1:17" x14ac:dyDescent="0.25">
      <c r="A35" s="43" t="s">
        <v>21</v>
      </c>
      <c r="B35" s="44"/>
      <c r="C35" s="32">
        <v>1200000</v>
      </c>
      <c r="D35" s="32">
        <v>350685</v>
      </c>
      <c r="E35" s="11">
        <v>0</v>
      </c>
      <c r="F35" s="16">
        <v>0</v>
      </c>
      <c r="G35" s="16">
        <v>0</v>
      </c>
      <c r="H35" s="16">
        <v>0</v>
      </c>
      <c r="I35" s="16">
        <v>0</v>
      </c>
      <c r="J35" s="23">
        <v>61371.8</v>
      </c>
      <c r="K35" s="16">
        <v>0</v>
      </c>
      <c r="L35" s="16">
        <v>0</v>
      </c>
      <c r="M35" s="16"/>
      <c r="N35" s="16">
        <v>55578</v>
      </c>
      <c r="O35" s="16">
        <v>233734.87</v>
      </c>
      <c r="P35" s="16">
        <v>0</v>
      </c>
      <c r="Q35" s="9">
        <f t="shared" si="1"/>
        <v>350684.67</v>
      </c>
    </row>
    <row r="36" spans="1:17" x14ac:dyDescent="0.25">
      <c r="A36" s="45" t="s">
        <v>22</v>
      </c>
      <c r="B36" s="44"/>
      <c r="C36" s="32">
        <v>865000</v>
      </c>
      <c r="D36" s="32">
        <v>514429</v>
      </c>
      <c r="E36" s="11">
        <v>0</v>
      </c>
      <c r="F36" s="16">
        <v>0</v>
      </c>
      <c r="G36" s="16">
        <v>0</v>
      </c>
      <c r="H36" s="16">
        <v>59000</v>
      </c>
      <c r="I36" s="23">
        <v>171910.64</v>
      </c>
      <c r="J36" s="23">
        <v>66047.55</v>
      </c>
      <c r="K36" s="23">
        <v>929.84</v>
      </c>
      <c r="L36" s="16">
        <v>0</v>
      </c>
      <c r="M36" s="16">
        <v>0</v>
      </c>
      <c r="N36" s="23">
        <v>98034.4</v>
      </c>
      <c r="O36" s="23">
        <v>10530.03</v>
      </c>
      <c r="P36" s="16">
        <v>42981.5</v>
      </c>
      <c r="Q36" s="15">
        <f t="shared" si="1"/>
        <v>449433.96000000008</v>
      </c>
    </row>
    <row r="37" spans="1:17" x14ac:dyDescent="0.25">
      <c r="A37" s="43" t="s">
        <v>23</v>
      </c>
      <c r="B37" s="44"/>
      <c r="C37" s="32">
        <v>100000</v>
      </c>
      <c r="D37" s="32">
        <v>12806</v>
      </c>
      <c r="E37" s="11">
        <v>0</v>
      </c>
      <c r="F37" s="16">
        <v>0</v>
      </c>
      <c r="G37" s="16">
        <v>0</v>
      </c>
      <c r="H37" s="16">
        <v>0</v>
      </c>
      <c r="I37" s="16">
        <v>0</v>
      </c>
      <c r="J37" s="16">
        <v>0</v>
      </c>
      <c r="K37" s="16">
        <v>0</v>
      </c>
      <c r="L37" s="16">
        <v>0</v>
      </c>
      <c r="M37" s="16">
        <v>0</v>
      </c>
      <c r="N37" s="16">
        <v>12803.14</v>
      </c>
      <c r="O37" s="16"/>
      <c r="P37" s="16">
        <v>0</v>
      </c>
      <c r="Q37" s="9">
        <f t="shared" si="1"/>
        <v>12803.14</v>
      </c>
    </row>
    <row r="38" spans="1:17" x14ac:dyDescent="0.25">
      <c r="A38" s="45" t="s">
        <v>24</v>
      </c>
      <c r="B38" s="44"/>
      <c r="C38" s="32">
        <v>571240</v>
      </c>
      <c r="D38" s="57">
        <v>230644</v>
      </c>
      <c r="E38" s="11">
        <v>0</v>
      </c>
      <c r="F38" s="16">
        <v>0</v>
      </c>
      <c r="G38" s="16">
        <v>58528</v>
      </c>
      <c r="H38" s="16">
        <v>12744</v>
      </c>
      <c r="I38" s="16">
        <v>0</v>
      </c>
      <c r="J38" s="16">
        <v>0</v>
      </c>
      <c r="K38" s="16">
        <v>0</v>
      </c>
      <c r="L38" s="16">
        <v>0</v>
      </c>
      <c r="M38" s="16">
        <v>0</v>
      </c>
      <c r="N38" s="16">
        <v>74972</v>
      </c>
      <c r="O38" s="16">
        <v>400</v>
      </c>
      <c r="P38" s="16">
        <v>76464</v>
      </c>
      <c r="Q38" s="15">
        <f t="shared" si="1"/>
        <v>223108</v>
      </c>
    </row>
    <row r="39" spans="1:17" ht="30" x14ac:dyDescent="0.25">
      <c r="A39" s="59" t="s">
        <v>25</v>
      </c>
      <c r="B39" s="60"/>
      <c r="C39" s="61">
        <v>14160</v>
      </c>
      <c r="D39" s="62">
        <v>145652</v>
      </c>
      <c r="E39" s="63">
        <v>0</v>
      </c>
      <c r="F39" s="64">
        <v>0</v>
      </c>
      <c r="G39" s="64">
        <v>0</v>
      </c>
      <c r="H39" s="64">
        <v>0</v>
      </c>
      <c r="I39" s="64">
        <v>0</v>
      </c>
      <c r="J39" s="65">
        <v>89916</v>
      </c>
      <c r="K39" s="16">
        <v>0</v>
      </c>
      <c r="L39" s="16">
        <v>0</v>
      </c>
      <c r="M39" s="65">
        <v>35046</v>
      </c>
      <c r="N39" s="65">
        <v>3089.5</v>
      </c>
      <c r="O39" s="65">
        <v>1600</v>
      </c>
      <c r="P39" s="16">
        <v>0</v>
      </c>
      <c r="Q39" s="66">
        <f t="shared" si="1"/>
        <v>129651.5</v>
      </c>
    </row>
    <row r="40" spans="1:17" ht="30" x14ac:dyDescent="0.25">
      <c r="A40" s="67" t="s">
        <v>26</v>
      </c>
      <c r="B40" s="68"/>
      <c r="C40" s="69">
        <v>5150000</v>
      </c>
      <c r="D40" s="70">
        <v>4516915</v>
      </c>
      <c r="E40" s="71">
        <v>0</v>
      </c>
      <c r="F40" s="72">
        <v>0</v>
      </c>
      <c r="G40" s="72">
        <v>0</v>
      </c>
      <c r="H40" s="72">
        <v>0</v>
      </c>
      <c r="I40" s="72">
        <v>0</v>
      </c>
      <c r="J40" s="73">
        <v>2242500</v>
      </c>
      <c r="K40" s="72">
        <v>0</v>
      </c>
      <c r="L40" s="72"/>
      <c r="M40" s="72"/>
      <c r="N40" s="72"/>
      <c r="O40" s="72">
        <v>1000</v>
      </c>
      <c r="P40" s="72">
        <v>2250915</v>
      </c>
      <c r="Q40" s="74">
        <f t="shared" si="1"/>
        <v>4494415</v>
      </c>
    </row>
    <row r="41" spans="1:17" ht="45" x14ac:dyDescent="0.25">
      <c r="A41" s="43" t="s">
        <v>27</v>
      </c>
      <c r="B41" s="44"/>
      <c r="C41" s="32"/>
      <c r="D41" s="57"/>
      <c r="E41" s="11">
        <v>0</v>
      </c>
      <c r="F41" s="16">
        <v>0</v>
      </c>
      <c r="G41" s="16">
        <v>0</v>
      </c>
      <c r="H41" s="16">
        <v>0</v>
      </c>
      <c r="I41" s="16">
        <v>0</v>
      </c>
      <c r="J41" s="16">
        <v>0</v>
      </c>
      <c r="K41" s="16">
        <v>0</v>
      </c>
      <c r="L41" s="16"/>
      <c r="M41" s="16"/>
      <c r="N41" s="16"/>
      <c r="O41" s="16"/>
      <c r="P41" s="16"/>
      <c r="Q41" s="16">
        <v>0</v>
      </c>
    </row>
    <row r="42" spans="1:17" x14ac:dyDescent="0.25">
      <c r="A42" s="43" t="s">
        <v>28</v>
      </c>
      <c r="B42" s="44"/>
      <c r="C42" s="32">
        <v>7282200</v>
      </c>
      <c r="D42" s="57">
        <v>9451772.1199999992</v>
      </c>
      <c r="E42" s="11">
        <v>0</v>
      </c>
      <c r="F42" s="16">
        <v>0</v>
      </c>
      <c r="G42" s="16">
        <v>0</v>
      </c>
      <c r="H42" s="16">
        <v>3637.35</v>
      </c>
      <c r="I42" s="23">
        <v>390687.16</v>
      </c>
      <c r="J42" s="23">
        <v>777313.31</v>
      </c>
      <c r="K42" s="23">
        <v>107053.37</v>
      </c>
      <c r="L42" s="23">
        <v>345360.8</v>
      </c>
      <c r="M42" s="23">
        <v>9824.2900000000009</v>
      </c>
      <c r="N42" s="23">
        <v>56138.85</v>
      </c>
      <c r="O42" s="23">
        <v>133011.15</v>
      </c>
      <c r="P42" s="23">
        <v>1520526.15</v>
      </c>
      <c r="Q42" s="9">
        <f>SUM(E42:P42)</f>
        <v>3343552.4299999997</v>
      </c>
    </row>
    <row r="43" spans="1:17" s="17" customFormat="1" x14ac:dyDescent="0.25">
      <c r="A43" s="41" t="s">
        <v>29</v>
      </c>
      <c r="B43" s="50"/>
      <c r="C43" s="13">
        <f>SUM(C44:C50)</f>
        <v>63000</v>
      </c>
      <c r="D43" s="13">
        <f>SUM(D44:D50)</f>
        <v>363000</v>
      </c>
      <c r="E43" s="13">
        <f>SUM(E44:E50)</f>
        <v>0</v>
      </c>
      <c r="F43" s="13">
        <f t="shared" ref="F43:K43" si="4">SUM(F44:F50)</f>
        <v>0</v>
      </c>
      <c r="G43" s="13">
        <f t="shared" si="4"/>
        <v>0</v>
      </c>
      <c r="H43" s="13">
        <f t="shared" si="4"/>
        <v>0</v>
      </c>
      <c r="I43" s="13">
        <f t="shared" si="4"/>
        <v>350000</v>
      </c>
      <c r="J43" s="13">
        <f>SUM(J44:K50)</f>
        <v>0</v>
      </c>
      <c r="K43" s="13">
        <f t="shared" si="4"/>
        <v>0</v>
      </c>
      <c r="L43" s="13">
        <f>SUM(L44:L50)</f>
        <v>0</v>
      </c>
      <c r="M43" s="13">
        <f>SUM(M44:M50)</f>
        <v>0</v>
      </c>
      <c r="N43" s="13">
        <f>SUM(N44:N50)</f>
        <v>0</v>
      </c>
      <c r="O43" s="13">
        <f>SUM(O44:O50)</f>
        <v>0</v>
      </c>
      <c r="P43" s="13">
        <f>SUM(P44:P50)</f>
        <v>0</v>
      </c>
      <c r="Q43" s="19">
        <f>SUM(E43:P43)</f>
        <v>350000</v>
      </c>
    </row>
    <row r="44" spans="1:17" ht="30" x14ac:dyDescent="0.25">
      <c r="A44" s="43" t="s">
        <v>30</v>
      </c>
      <c r="B44" s="44"/>
      <c r="C44" s="32">
        <v>63000</v>
      </c>
      <c r="D44" s="57">
        <v>363000</v>
      </c>
      <c r="E44" s="11">
        <v>0</v>
      </c>
      <c r="F44" s="16">
        <v>0</v>
      </c>
      <c r="G44" s="16">
        <v>0</v>
      </c>
      <c r="H44" s="16">
        <v>0</v>
      </c>
      <c r="I44" s="16">
        <v>350000</v>
      </c>
      <c r="J44" s="16">
        <v>0</v>
      </c>
      <c r="K44" s="16">
        <v>0</v>
      </c>
      <c r="L44" s="16">
        <v>0</v>
      </c>
      <c r="M44" s="16">
        <v>0</v>
      </c>
      <c r="N44" s="16">
        <v>0</v>
      </c>
      <c r="O44" s="16">
        <v>0</v>
      </c>
      <c r="P44" s="16">
        <v>0</v>
      </c>
      <c r="Q44" s="16">
        <v>350000</v>
      </c>
    </row>
    <row r="45" spans="1:17" ht="30" x14ac:dyDescent="0.25">
      <c r="A45" s="43" t="s">
        <v>31</v>
      </c>
      <c r="B45" s="44"/>
      <c r="C45" s="11">
        <v>0</v>
      </c>
      <c r="D45" s="11">
        <v>0</v>
      </c>
      <c r="E45" s="11">
        <v>0</v>
      </c>
      <c r="F45" s="16">
        <v>0</v>
      </c>
      <c r="G45" s="16">
        <v>0</v>
      </c>
      <c r="H45" s="16">
        <v>0</v>
      </c>
      <c r="I45" s="16">
        <v>0</v>
      </c>
      <c r="J45" s="16">
        <v>0</v>
      </c>
      <c r="K45" s="16">
        <v>0</v>
      </c>
      <c r="L45" s="16">
        <v>0</v>
      </c>
      <c r="M45" s="16">
        <v>0</v>
      </c>
      <c r="N45" s="16">
        <v>0</v>
      </c>
      <c r="O45" s="16">
        <v>0</v>
      </c>
      <c r="P45" s="16">
        <v>0</v>
      </c>
      <c r="Q45" s="16">
        <v>0</v>
      </c>
    </row>
    <row r="46" spans="1:17" ht="30" x14ac:dyDescent="0.25">
      <c r="A46" s="43" t="s">
        <v>32</v>
      </c>
      <c r="B46" s="44"/>
      <c r="C46" s="11">
        <v>0</v>
      </c>
      <c r="D46" s="11">
        <v>0</v>
      </c>
      <c r="E46" s="11">
        <v>0</v>
      </c>
      <c r="F46" s="16">
        <v>0</v>
      </c>
      <c r="G46" s="16">
        <v>0</v>
      </c>
      <c r="H46" s="16">
        <v>0</v>
      </c>
      <c r="I46" s="16">
        <v>0</v>
      </c>
      <c r="J46" s="16">
        <v>0</v>
      </c>
      <c r="K46" s="16">
        <v>0</v>
      </c>
      <c r="L46" s="16">
        <v>0</v>
      </c>
      <c r="M46" s="16">
        <v>0</v>
      </c>
      <c r="N46" s="16">
        <v>0</v>
      </c>
      <c r="O46" s="16">
        <v>0</v>
      </c>
      <c r="P46" s="16">
        <v>0</v>
      </c>
      <c r="Q46" s="16">
        <v>0</v>
      </c>
    </row>
    <row r="47" spans="1:17" ht="30" x14ac:dyDescent="0.25">
      <c r="A47" s="43" t="s">
        <v>33</v>
      </c>
      <c r="B47" s="44"/>
      <c r="C47" s="11">
        <v>0</v>
      </c>
      <c r="D47" s="11">
        <v>0</v>
      </c>
      <c r="E47" s="11">
        <v>0</v>
      </c>
      <c r="F47" s="16">
        <v>0</v>
      </c>
      <c r="G47" s="16">
        <v>0</v>
      </c>
      <c r="H47" s="16">
        <v>0</v>
      </c>
      <c r="I47" s="16">
        <v>0</v>
      </c>
      <c r="J47" s="16">
        <v>0</v>
      </c>
      <c r="K47" s="16">
        <v>0</v>
      </c>
      <c r="L47" s="16">
        <v>0</v>
      </c>
      <c r="M47" s="16">
        <v>0</v>
      </c>
      <c r="N47" s="16">
        <v>0</v>
      </c>
      <c r="O47" s="16">
        <v>0</v>
      </c>
      <c r="P47" s="16">
        <v>0</v>
      </c>
      <c r="Q47" s="16">
        <v>0</v>
      </c>
    </row>
    <row r="48" spans="1:17" ht="30" x14ac:dyDescent="0.25">
      <c r="A48" s="43" t="s">
        <v>34</v>
      </c>
      <c r="B48" s="44"/>
      <c r="C48" s="11">
        <v>0</v>
      </c>
      <c r="D48" s="11">
        <v>0</v>
      </c>
      <c r="E48" s="11">
        <v>0</v>
      </c>
      <c r="F48" s="16">
        <v>0</v>
      </c>
      <c r="G48" s="16">
        <v>0</v>
      </c>
      <c r="H48" s="16">
        <v>0</v>
      </c>
      <c r="I48" s="16">
        <v>0</v>
      </c>
      <c r="J48" s="16">
        <v>0</v>
      </c>
      <c r="K48" s="16">
        <v>0</v>
      </c>
      <c r="L48" s="16">
        <v>0</v>
      </c>
      <c r="M48" s="16">
        <v>0</v>
      </c>
      <c r="N48" s="16">
        <v>0</v>
      </c>
      <c r="O48" s="16">
        <v>0</v>
      </c>
      <c r="P48" s="16">
        <v>0</v>
      </c>
      <c r="Q48" s="16">
        <v>0</v>
      </c>
    </row>
    <row r="49" spans="1:20" ht="30" x14ac:dyDescent="0.25">
      <c r="A49" s="43" t="s">
        <v>35</v>
      </c>
      <c r="B49" s="44"/>
      <c r="C49" s="11">
        <v>0</v>
      </c>
      <c r="D49" s="11">
        <v>0</v>
      </c>
      <c r="E49" s="11">
        <v>0</v>
      </c>
      <c r="F49" s="16">
        <v>0</v>
      </c>
      <c r="G49" s="16">
        <v>0</v>
      </c>
      <c r="H49" s="16">
        <v>0</v>
      </c>
      <c r="I49" s="16">
        <v>0</v>
      </c>
      <c r="J49" s="16">
        <v>0</v>
      </c>
      <c r="K49" s="16">
        <v>0</v>
      </c>
      <c r="L49" s="16">
        <v>0</v>
      </c>
      <c r="M49" s="16">
        <v>0</v>
      </c>
      <c r="N49" s="16">
        <v>0</v>
      </c>
      <c r="O49" s="16">
        <v>0</v>
      </c>
      <c r="P49" s="16">
        <v>0</v>
      </c>
      <c r="Q49" s="16">
        <v>0</v>
      </c>
    </row>
    <row r="50" spans="1:20" ht="30" x14ac:dyDescent="0.25">
      <c r="A50" s="43" t="s">
        <v>36</v>
      </c>
      <c r="B50" s="44"/>
      <c r="C50" s="11">
        <v>0</v>
      </c>
      <c r="D50" s="11">
        <v>0</v>
      </c>
      <c r="E50" s="11">
        <v>0</v>
      </c>
      <c r="F50" s="16">
        <v>0</v>
      </c>
      <c r="G50" s="16">
        <v>0</v>
      </c>
      <c r="H50" s="16">
        <v>0</v>
      </c>
      <c r="I50" s="25">
        <f>SUM(I51:I57)</f>
        <v>0</v>
      </c>
      <c r="J50" s="25">
        <f>SUM(J51:K57)</f>
        <v>0</v>
      </c>
      <c r="K50" s="25">
        <f t="shared" ref="K50:P50" si="5">SUM(K51:Q57)</f>
        <v>0</v>
      </c>
      <c r="L50" s="25">
        <f t="shared" si="5"/>
        <v>0</v>
      </c>
      <c r="M50" s="25">
        <f t="shared" si="5"/>
        <v>0</v>
      </c>
      <c r="N50" s="25">
        <f t="shared" si="5"/>
        <v>0</v>
      </c>
      <c r="O50" s="25">
        <f t="shared" si="5"/>
        <v>0</v>
      </c>
      <c r="P50" s="25">
        <f t="shared" si="5"/>
        <v>0</v>
      </c>
      <c r="Q50" s="25">
        <f>SUM(Q51:Q57)</f>
        <v>0</v>
      </c>
    </row>
    <row r="51" spans="1:20" x14ac:dyDescent="0.25">
      <c r="A51" s="41" t="s">
        <v>37</v>
      </c>
      <c r="B51" s="44"/>
      <c r="C51" s="13">
        <f t="shared" ref="C51:H51" si="6">SUM(C52:C58)</f>
        <v>0</v>
      </c>
      <c r="D51" s="13">
        <f t="shared" si="6"/>
        <v>0</v>
      </c>
      <c r="E51" s="13">
        <f t="shared" si="6"/>
        <v>0</v>
      </c>
      <c r="F51" s="13">
        <f t="shared" si="6"/>
        <v>0</v>
      </c>
      <c r="G51" s="13">
        <f t="shared" si="6"/>
        <v>0</v>
      </c>
      <c r="H51" s="13">
        <f t="shared" si="6"/>
        <v>0</v>
      </c>
      <c r="I51" s="16">
        <v>0</v>
      </c>
      <c r="J51" s="16">
        <v>0</v>
      </c>
      <c r="K51" s="16">
        <v>0</v>
      </c>
      <c r="L51" s="16">
        <v>0</v>
      </c>
      <c r="M51" s="16">
        <v>0</v>
      </c>
      <c r="N51" s="16">
        <v>0</v>
      </c>
      <c r="O51" s="16">
        <v>0</v>
      </c>
      <c r="P51" s="16">
        <v>0</v>
      </c>
      <c r="Q51" s="19">
        <f>SUM(E51:P51)</f>
        <v>0</v>
      </c>
    </row>
    <row r="52" spans="1:20" ht="30" x14ac:dyDescent="0.25">
      <c r="A52" s="43" t="s">
        <v>38</v>
      </c>
      <c r="B52" s="44"/>
      <c r="C52" s="11">
        <v>0</v>
      </c>
      <c r="D52" s="11">
        <v>0</v>
      </c>
      <c r="E52" s="11">
        <v>0</v>
      </c>
      <c r="F52" s="16">
        <v>0</v>
      </c>
      <c r="G52" s="16">
        <v>0</v>
      </c>
      <c r="H52" s="16">
        <v>0</v>
      </c>
      <c r="I52" s="16">
        <v>0</v>
      </c>
      <c r="J52" s="16">
        <v>0</v>
      </c>
      <c r="K52" s="16">
        <v>0</v>
      </c>
      <c r="L52" s="16">
        <v>0</v>
      </c>
      <c r="M52" s="16">
        <v>0</v>
      </c>
      <c r="N52" s="16">
        <v>0</v>
      </c>
      <c r="O52" s="16">
        <v>0</v>
      </c>
      <c r="P52" s="16">
        <v>0</v>
      </c>
      <c r="Q52" s="16">
        <v>0</v>
      </c>
    </row>
    <row r="53" spans="1:20" ht="30" x14ac:dyDescent="0.25">
      <c r="A53" s="43" t="s">
        <v>39</v>
      </c>
      <c r="B53" s="44"/>
      <c r="C53" s="11">
        <v>0</v>
      </c>
      <c r="D53" s="11">
        <v>0</v>
      </c>
      <c r="E53" s="11">
        <v>0</v>
      </c>
      <c r="F53" s="16">
        <v>0</v>
      </c>
      <c r="G53" s="16">
        <v>0</v>
      </c>
      <c r="H53" s="16">
        <v>0</v>
      </c>
      <c r="I53" s="16">
        <v>0</v>
      </c>
      <c r="J53" s="16">
        <v>0</v>
      </c>
      <c r="K53" s="16">
        <v>0</v>
      </c>
      <c r="L53" s="16">
        <v>0</v>
      </c>
      <c r="M53" s="16">
        <v>0</v>
      </c>
      <c r="N53" s="16">
        <v>0</v>
      </c>
      <c r="O53" s="16">
        <v>0</v>
      </c>
      <c r="P53" s="16">
        <v>0</v>
      </c>
      <c r="Q53" s="16">
        <v>0</v>
      </c>
    </row>
    <row r="54" spans="1:20" ht="30" x14ac:dyDescent="0.25">
      <c r="A54" s="43" t="s">
        <v>40</v>
      </c>
      <c r="B54" s="44"/>
      <c r="C54" s="11">
        <v>0</v>
      </c>
      <c r="D54" s="11">
        <v>0</v>
      </c>
      <c r="E54" s="11">
        <v>0</v>
      </c>
      <c r="F54" s="16">
        <v>0</v>
      </c>
      <c r="G54" s="16">
        <v>0</v>
      </c>
      <c r="H54" s="16">
        <v>0</v>
      </c>
      <c r="I54" s="16">
        <v>0</v>
      </c>
      <c r="J54" s="16">
        <v>0</v>
      </c>
      <c r="K54" s="16">
        <v>0</v>
      </c>
      <c r="L54" s="16">
        <v>0</v>
      </c>
      <c r="M54" s="16">
        <v>0</v>
      </c>
      <c r="N54" s="16">
        <v>0</v>
      </c>
      <c r="O54" s="16">
        <v>0</v>
      </c>
      <c r="P54" s="16">
        <v>0</v>
      </c>
      <c r="Q54" s="16">
        <v>0</v>
      </c>
    </row>
    <row r="55" spans="1:20" ht="30" x14ac:dyDescent="0.25">
      <c r="A55" s="59" t="s">
        <v>41</v>
      </c>
      <c r="B55" s="60"/>
      <c r="C55" s="63">
        <v>0</v>
      </c>
      <c r="D55" s="63">
        <v>0</v>
      </c>
      <c r="E55" s="63">
        <v>0</v>
      </c>
      <c r="F55" s="64">
        <v>0</v>
      </c>
      <c r="G55" s="64">
        <v>0</v>
      </c>
      <c r="H55" s="64">
        <v>0</v>
      </c>
      <c r="I55" s="64">
        <v>0</v>
      </c>
      <c r="J55" s="64">
        <v>0</v>
      </c>
      <c r="K55" s="64">
        <v>0</v>
      </c>
      <c r="L55" s="64">
        <v>0</v>
      </c>
      <c r="M55" s="64">
        <v>0</v>
      </c>
      <c r="N55" s="64">
        <v>0</v>
      </c>
      <c r="O55" s="64">
        <v>0</v>
      </c>
      <c r="P55" s="64">
        <v>0</v>
      </c>
      <c r="Q55" s="64">
        <v>0</v>
      </c>
    </row>
    <row r="56" spans="1:20" ht="30" x14ac:dyDescent="0.25">
      <c r="A56" s="67" t="s">
        <v>42</v>
      </c>
      <c r="B56" s="68"/>
      <c r="C56" s="71">
        <v>0</v>
      </c>
      <c r="D56" s="71">
        <v>0</v>
      </c>
      <c r="E56" s="71">
        <v>0</v>
      </c>
      <c r="F56" s="72">
        <v>0</v>
      </c>
      <c r="G56" s="72">
        <v>0</v>
      </c>
      <c r="H56" s="72">
        <v>0</v>
      </c>
      <c r="I56" s="72">
        <v>0</v>
      </c>
      <c r="J56" s="72">
        <v>0</v>
      </c>
      <c r="K56" s="72">
        <v>0</v>
      </c>
      <c r="L56" s="72">
        <v>0</v>
      </c>
      <c r="M56" s="72">
        <v>0</v>
      </c>
      <c r="N56" s="72">
        <v>0</v>
      </c>
      <c r="O56" s="72">
        <v>0</v>
      </c>
      <c r="P56" s="72">
        <v>0</v>
      </c>
      <c r="Q56" s="72">
        <v>0</v>
      </c>
    </row>
    <row r="57" spans="1:20" ht="30" x14ac:dyDescent="0.25">
      <c r="A57" s="43" t="s">
        <v>43</v>
      </c>
      <c r="B57" s="44"/>
      <c r="C57" s="11">
        <v>0</v>
      </c>
      <c r="D57" s="11">
        <v>0</v>
      </c>
      <c r="E57" s="11">
        <v>0</v>
      </c>
      <c r="F57" s="16">
        <v>0</v>
      </c>
      <c r="G57" s="16">
        <v>0</v>
      </c>
      <c r="H57" s="16">
        <v>0</v>
      </c>
      <c r="I57" s="16">
        <v>0</v>
      </c>
      <c r="J57" s="16">
        <v>0</v>
      </c>
      <c r="K57" s="16">
        <v>0</v>
      </c>
      <c r="L57" s="16">
        <v>0</v>
      </c>
      <c r="M57" s="16">
        <v>0</v>
      </c>
      <c r="N57" s="16">
        <v>0</v>
      </c>
      <c r="O57" s="16">
        <v>0</v>
      </c>
      <c r="P57" s="16">
        <v>0</v>
      </c>
      <c r="Q57" s="16">
        <v>0</v>
      </c>
    </row>
    <row r="58" spans="1:20" ht="30" x14ac:dyDescent="0.25">
      <c r="A58" s="43" t="s">
        <v>44</v>
      </c>
      <c r="B58" s="44"/>
      <c r="C58" s="11">
        <v>0</v>
      </c>
      <c r="D58" s="11">
        <v>0</v>
      </c>
      <c r="E58" s="11">
        <v>0</v>
      </c>
      <c r="F58" s="16">
        <v>0</v>
      </c>
      <c r="G58" s="16">
        <v>0</v>
      </c>
      <c r="H58" s="16">
        <v>0</v>
      </c>
      <c r="I58" s="25">
        <f>SUM(I59:I67)</f>
        <v>0</v>
      </c>
      <c r="J58" s="25">
        <f>SUM(J59:K67)</f>
        <v>0</v>
      </c>
      <c r="K58" s="25">
        <v>0</v>
      </c>
      <c r="L58" s="25">
        <v>0</v>
      </c>
      <c r="M58" s="25">
        <v>0</v>
      </c>
      <c r="N58" s="25">
        <v>0</v>
      </c>
      <c r="O58" s="25">
        <v>0</v>
      </c>
      <c r="P58" s="25">
        <v>0</v>
      </c>
      <c r="Q58" s="25">
        <v>0</v>
      </c>
    </row>
    <row r="59" spans="1:20" ht="30" x14ac:dyDescent="0.25">
      <c r="A59" s="41" t="s">
        <v>45</v>
      </c>
      <c r="B59" s="44"/>
      <c r="C59" s="13">
        <f t="shared" ref="C59:H59" si="7">SUM(C60:C68)</f>
        <v>8203000</v>
      </c>
      <c r="D59" s="13">
        <f t="shared" si="7"/>
        <v>41661746.919999994</v>
      </c>
      <c r="E59" s="13">
        <f t="shared" si="7"/>
        <v>0</v>
      </c>
      <c r="F59" s="13">
        <f t="shared" si="7"/>
        <v>0</v>
      </c>
      <c r="G59" s="13">
        <f t="shared" si="7"/>
        <v>0</v>
      </c>
      <c r="H59" s="13">
        <f t="shared" si="7"/>
        <v>0</v>
      </c>
      <c r="I59" s="13">
        <f>SUM(I60:I68)</f>
        <v>0</v>
      </c>
      <c r="J59" s="13">
        <f>SUM(J60:J68)</f>
        <v>0</v>
      </c>
      <c r="K59" s="13">
        <f>SUM(K60:K68)</f>
        <v>0</v>
      </c>
      <c r="L59" s="13">
        <f>SUM(L60:L68)</f>
        <v>99831.01</v>
      </c>
      <c r="M59" s="13">
        <f>SUM(M60:M68)</f>
        <v>116209.36</v>
      </c>
      <c r="N59" s="13">
        <f t="shared" ref="N59:P59" si="8">SUM(N60:N68)</f>
        <v>0</v>
      </c>
      <c r="O59" s="13">
        <f t="shared" si="8"/>
        <v>0</v>
      </c>
      <c r="P59" s="13">
        <f t="shared" si="8"/>
        <v>10648658.84</v>
      </c>
      <c r="Q59" s="13">
        <f>SUM(Q60:Q68)</f>
        <v>10864699.210000001</v>
      </c>
      <c r="T59" s="22"/>
    </row>
    <row r="60" spans="1:20" x14ac:dyDescent="0.25">
      <c r="A60" s="43" t="s">
        <v>46</v>
      </c>
      <c r="B60" s="44"/>
      <c r="C60" s="32">
        <v>6903000</v>
      </c>
      <c r="D60" s="57">
        <v>22956924.649999999</v>
      </c>
      <c r="E60" s="11">
        <v>0</v>
      </c>
      <c r="F60" s="16">
        <v>0</v>
      </c>
      <c r="G60" s="16">
        <v>0</v>
      </c>
      <c r="H60" s="16">
        <v>0</v>
      </c>
      <c r="I60" s="16">
        <v>0</v>
      </c>
      <c r="J60" s="16">
        <v>0</v>
      </c>
      <c r="K60" s="16">
        <v>0</v>
      </c>
      <c r="L60" s="16">
        <v>0</v>
      </c>
      <c r="M60" s="16">
        <v>0</v>
      </c>
      <c r="N60" s="16">
        <v>0</v>
      </c>
      <c r="O60" s="16">
        <v>0</v>
      </c>
      <c r="P60" s="16">
        <v>0</v>
      </c>
      <c r="Q60" s="9">
        <f>SUM(E60:P60)</f>
        <v>0</v>
      </c>
    </row>
    <row r="61" spans="1:20" ht="30" x14ac:dyDescent="0.25">
      <c r="A61" s="43" t="s">
        <v>47</v>
      </c>
      <c r="B61" s="44"/>
      <c r="C61" s="32">
        <v>1300000</v>
      </c>
      <c r="D61" s="32">
        <v>2071874.22</v>
      </c>
      <c r="E61" s="11">
        <v>0</v>
      </c>
      <c r="F61" s="16">
        <v>0</v>
      </c>
      <c r="G61" s="16">
        <v>0</v>
      </c>
      <c r="H61" s="16">
        <v>0</v>
      </c>
      <c r="I61" s="16">
        <v>0</v>
      </c>
      <c r="J61" s="16">
        <v>0</v>
      </c>
      <c r="K61" s="16">
        <v>0</v>
      </c>
      <c r="L61" s="16">
        <v>99831.01</v>
      </c>
      <c r="M61" s="16">
        <v>116209.36</v>
      </c>
      <c r="N61" s="16">
        <v>0</v>
      </c>
      <c r="O61" s="16">
        <v>0</v>
      </c>
      <c r="P61" s="16">
        <v>2481375.04</v>
      </c>
      <c r="Q61" s="16">
        <f>SUM(E61:P61)</f>
        <v>2697415.41</v>
      </c>
    </row>
    <row r="62" spans="1:20" ht="30" x14ac:dyDescent="0.25">
      <c r="A62" s="43" t="s">
        <v>48</v>
      </c>
      <c r="B62" s="44"/>
      <c r="C62" s="11">
        <v>0</v>
      </c>
      <c r="D62" s="11">
        <v>0</v>
      </c>
      <c r="E62" s="11">
        <v>0</v>
      </c>
      <c r="F62" s="16">
        <v>0</v>
      </c>
      <c r="G62" s="16">
        <v>0</v>
      </c>
      <c r="H62" s="16">
        <v>0</v>
      </c>
      <c r="I62" s="16">
        <v>0</v>
      </c>
      <c r="J62" s="16">
        <v>0</v>
      </c>
      <c r="K62" s="16">
        <v>0</v>
      </c>
      <c r="L62" s="16">
        <v>0</v>
      </c>
      <c r="M62" s="16">
        <v>0</v>
      </c>
      <c r="N62" s="16">
        <v>0</v>
      </c>
      <c r="O62" s="16">
        <v>0</v>
      </c>
      <c r="P62" s="16">
        <v>0</v>
      </c>
      <c r="Q62" s="16">
        <v>0</v>
      </c>
    </row>
    <row r="63" spans="1:20" ht="30" x14ac:dyDescent="0.25">
      <c r="A63" s="43" t="s">
        <v>49</v>
      </c>
      <c r="B63" s="44"/>
      <c r="C63" s="11">
        <v>0</v>
      </c>
      <c r="D63" s="11">
        <v>12798065</v>
      </c>
      <c r="E63" s="11">
        <v>0</v>
      </c>
      <c r="F63" s="16">
        <v>0</v>
      </c>
      <c r="G63" s="16">
        <v>0</v>
      </c>
      <c r="H63" s="16">
        <v>0</v>
      </c>
      <c r="I63" s="16">
        <v>0</v>
      </c>
      <c r="J63" s="16">
        <v>0</v>
      </c>
      <c r="K63" s="16">
        <v>0</v>
      </c>
      <c r="L63" s="16">
        <v>0</v>
      </c>
      <c r="M63" s="16">
        <v>0</v>
      </c>
      <c r="N63" s="16">
        <v>0</v>
      </c>
      <c r="O63" s="16">
        <v>0</v>
      </c>
      <c r="P63" s="16">
        <v>8098065</v>
      </c>
      <c r="Q63" s="16">
        <f>SUM(E63:P63)</f>
        <v>8098065</v>
      </c>
    </row>
    <row r="64" spans="1:20" ht="30" x14ac:dyDescent="0.25">
      <c r="A64" s="43" t="s">
        <v>50</v>
      </c>
      <c r="B64" s="44"/>
      <c r="C64" s="11">
        <v>0</v>
      </c>
      <c r="D64" s="11">
        <v>968200</v>
      </c>
      <c r="E64" s="11">
        <v>0</v>
      </c>
      <c r="F64" s="16">
        <v>0</v>
      </c>
      <c r="G64" s="16">
        <v>0</v>
      </c>
      <c r="H64" s="16">
        <v>0</v>
      </c>
      <c r="I64" s="16">
        <v>0</v>
      </c>
      <c r="J64" s="16">
        <v>0</v>
      </c>
      <c r="K64" s="16">
        <v>0</v>
      </c>
      <c r="L64" s="16">
        <v>0</v>
      </c>
      <c r="M64" s="16">
        <v>0</v>
      </c>
      <c r="N64" s="16">
        <v>0</v>
      </c>
      <c r="O64" s="16">
        <v>0</v>
      </c>
      <c r="P64" s="16">
        <v>0</v>
      </c>
      <c r="Q64" s="16">
        <v>0</v>
      </c>
    </row>
    <row r="65" spans="1:17" ht="22.5" customHeight="1" x14ac:dyDescent="0.25">
      <c r="A65" s="43" t="s">
        <v>51</v>
      </c>
      <c r="B65" s="44"/>
      <c r="C65" s="11">
        <v>0</v>
      </c>
      <c r="D65" s="11">
        <v>2866683.05</v>
      </c>
      <c r="E65" s="11">
        <v>0</v>
      </c>
      <c r="F65" s="16">
        <v>0</v>
      </c>
      <c r="G65" s="16">
        <v>0</v>
      </c>
      <c r="H65" s="16">
        <v>0</v>
      </c>
      <c r="I65" s="16">
        <v>0</v>
      </c>
      <c r="J65" s="16">
        <v>0</v>
      </c>
      <c r="K65" s="16">
        <v>0</v>
      </c>
      <c r="L65" s="16">
        <v>0</v>
      </c>
      <c r="M65" s="16">
        <v>0</v>
      </c>
      <c r="N65" s="16">
        <v>0</v>
      </c>
      <c r="O65" s="16">
        <v>0</v>
      </c>
      <c r="P65" s="16">
        <v>69218.8</v>
      </c>
      <c r="Q65" s="16">
        <f>SUM(E65:P65)</f>
        <v>69218.8</v>
      </c>
    </row>
    <row r="66" spans="1:17" ht="19.5" customHeight="1" x14ac:dyDescent="0.25">
      <c r="A66" s="43" t="s">
        <v>52</v>
      </c>
      <c r="B66" s="44"/>
      <c r="C66" s="11">
        <v>0</v>
      </c>
      <c r="D66" s="11">
        <v>0</v>
      </c>
      <c r="E66" s="11">
        <v>0</v>
      </c>
      <c r="F66" s="16">
        <v>0</v>
      </c>
      <c r="G66" s="16">
        <v>0</v>
      </c>
      <c r="H66" s="16">
        <v>0</v>
      </c>
      <c r="I66" s="16">
        <v>0</v>
      </c>
      <c r="J66" s="16">
        <v>0</v>
      </c>
      <c r="K66" s="16">
        <v>0</v>
      </c>
      <c r="L66" s="16">
        <v>0</v>
      </c>
      <c r="M66" s="16">
        <v>0</v>
      </c>
      <c r="N66" s="16">
        <v>0</v>
      </c>
      <c r="O66" s="16">
        <v>0</v>
      </c>
      <c r="P66" s="16">
        <v>0</v>
      </c>
      <c r="Q66" s="16">
        <v>0</v>
      </c>
    </row>
    <row r="67" spans="1:17" x14ac:dyDescent="0.25">
      <c r="A67" s="43" t="s">
        <v>53</v>
      </c>
      <c r="B67" s="44"/>
      <c r="C67" s="11">
        <v>0</v>
      </c>
      <c r="D67" s="11">
        <v>0</v>
      </c>
      <c r="E67" s="11">
        <v>0</v>
      </c>
      <c r="F67" s="16">
        <v>0</v>
      </c>
      <c r="G67" s="16">
        <v>0</v>
      </c>
      <c r="H67" s="16">
        <v>0</v>
      </c>
      <c r="I67" s="16">
        <v>0</v>
      </c>
      <c r="J67" s="16">
        <v>0</v>
      </c>
      <c r="K67" s="16">
        <v>0</v>
      </c>
      <c r="L67" s="16">
        <v>0</v>
      </c>
      <c r="M67" s="16">
        <v>0</v>
      </c>
      <c r="N67" s="16">
        <v>0</v>
      </c>
      <c r="O67" s="16">
        <v>0</v>
      </c>
      <c r="P67" s="16">
        <v>0</v>
      </c>
      <c r="Q67" s="16">
        <v>0</v>
      </c>
    </row>
    <row r="68" spans="1:17" ht="35.25" customHeight="1" x14ac:dyDescent="0.25">
      <c r="A68" s="43" t="s">
        <v>54</v>
      </c>
      <c r="B68" s="44"/>
      <c r="C68" s="11">
        <v>0</v>
      </c>
      <c r="D68" s="11">
        <v>0</v>
      </c>
      <c r="E68" s="11">
        <v>0</v>
      </c>
      <c r="F68" s="16">
        <v>0</v>
      </c>
      <c r="G68" s="16">
        <v>0</v>
      </c>
      <c r="H68" s="16">
        <v>0</v>
      </c>
      <c r="I68" s="13">
        <f>SUM(I69:I72)</f>
        <v>0</v>
      </c>
      <c r="J68" s="13">
        <f>SUM(J69:K72)</f>
        <v>0</v>
      </c>
      <c r="K68" s="13">
        <f t="shared" ref="K68:P68" si="9">SUM(K69:Q72)</f>
        <v>0</v>
      </c>
      <c r="L68" s="13">
        <f t="shared" si="9"/>
        <v>0</v>
      </c>
      <c r="M68" s="13">
        <f t="shared" si="9"/>
        <v>0</v>
      </c>
      <c r="N68" s="13">
        <f t="shared" si="9"/>
        <v>0</v>
      </c>
      <c r="O68" s="13">
        <f t="shared" si="9"/>
        <v>0</v>
      </c>
      <c r="P68" s="13">
        <f t="shared" si="9"/>
        <v>0</v>
      </c>
      <c r="Q68" s="13">
        <f>SUM(Q69:T72)</f>
        <v>0</v>
      </c>
    </row>
    <row r="69" spans="1:17" x14ac:dyDescent="0.25">
      <c r="A69" s="41" t="s">
        <v>55</v>
      </c>
      <c r="B69" s="44"/>
      <c r="C69" s="13">
        <f t="shared" ref="C69:H69" si="10">SUM(C70:C73)</f>
        <v>0</v>
      </c>
      <c r="D69" s="13">
        <f t="shared" si="10"/>
        <v>0</v>
      </c>
      <c r="E69" s="13">
        <f t="shared" si="10"/>
        <v>0</v>
      </c>
      <c r="F69" s="13">
        <f t="shared" si="10"/>
        <v>0</v>
      </c>
      <c r="G69" s="13">
        <f t="shared" si="10"/>
        <v>0</v>
      </c>
      <c r="H69" s="13">
        <f t="shared" si="10"/>
        <v>0</v>
      </c>
      <c r="I69" s="16">
        <v>0</v>
      </c>
      <c r="J69" s="16">
        <v>0</v>
      </c>
      <c r="K69" s="16">
        <v>0</v>
      </c>
      <c r="L69" s="16">
        <v>0</v>
      </c>
      <c r="M69" s="16">
        <v>0</v>
      </c>
      <c r="N69" s="16">
        <v>0</v>
      </c>
      <c r="O69" s="16">
        <v>0</v>
      </c>
      <c r="P69" s="16">
        <v>0</v>
      </c>
      <c r="Q69" s="16">
        <v>0</v>
      </c>
    </row>
    <row r="70" spans="1:17" x14ac:dyDescent="0.25">
      <c r="A70" s="43" t="s">
        <v>56</v>
      </c>
      <c r="B70" s="44"/>
      <c r="C70" s="11">
        <v>0</v>
      </c>
      <c r="D70" s="11">
        <v>0</v>
      </c>
      <c r="E70" s="11">
        <v>0</v>
      </c>
      <c r="F70" s="16">
        <v>0</v>
      </c>
      <c r="G70" s="16">
        <v>0</v>
      </c>
      <c r="H70" s="16">
        <v>0</v>
      </c>
      <c r="I70" s="16">
        <v>0</v>
      </c>
      <c r="J70" s="16">
        <v>0</v>
      </c>
      <c r="K70" s="16">
        <v>0</v>
      </c>
      <c r="L70" s="16">
        <v>0</v>
      </c>
      <c r="M70" s="16">
        <v>0</v>
      </c>
      <c r="N70" s="16">
        <v>0</v>
      </c>
      <c r="O70" s="16">
        <v>0</v>
      </c>
      <c r="P70" s="16">
        <v>0</v>
      </c>
      <c r="Q70" s="16">
        <v>0</v>
      </c>
    </row>
    <row r="71" spans="1:17" x14ac:dyDescent="0.25">
      <c r="A71" s="43" t="s">
        <v>57</v>
      </c>
      <c r="B71" s="44"/>
      <c r="C71" s="11">
        <v>0</v>
      </c>
      <c r="D71" s="11">
        <v>0</v>
      </c>
      <c r="E71" s="11">
        <v>0</v>
      </c>
      <c r="F71" s="16">
        <v>0</v>
      </c>
      <c r="G71" s="16">
        <v>0</v>
      </c>
      <c r="H71" s="16">
        <v>0</v>
      </c>
      <c r="I71" s="16">
        <v>0</v>
      </c>
      <c r="J71" s="16">
        <v>0</v>
      </c>
      <c r="K71" s="16">
        <v>0</v>
      </c>
      <c r="L71" s="16">
        <v>0</v>
      </c>
      <c r="M71" s="16">
        <v>0</v>
      </c>
      <c r="N71" s="16">
        <v>0</v>
      </c>
      <c r="O71" s="16">
        <v>0</v>
      </c>
      <c r="P71" s="16">
        <v>0</v>
      </c>
      <c r="Q71" s="16">
        <v>0</v>
      </c>
    </row>
    <row r="72" spans="1:17" x14ac:dyDescent="0.25">
      <c r="A72" s="75" t="s">
        <v>58</v>
      </c>
      <c r="B72" s="60"/>
      <c r="C72" s="63">
        <v>0</v>
      </c>
      <c r="D72" s="63">
        <v>0</v>
      </c>
      <c r="E72" s="63">
        <v>0</v>
      </c>
      <c r="F72" s="64">
        <v>0</v>
      </c>
      <c r="G72" s="64">
        <v>0</v>
      </c>
      <c r="H72" s="64">
        <v>0</v>
      </c>
      <c r="I72" s="64">
        <v>0</v>
      </c>
      <c r="J72" s="64">
        <v>0</v>
      </c>
      <c r="K72" s="64">
        <v>0</v>
      </c>
      <c r="L72" s="64">
        <v>0</v>
      </c>
      <c r="M72" s="64">
        <v>0</v>
      </c>
      <c r="N72" s="64">
        <v>0</v>
      </c>
      <c r="O72" s="64">
        <v>0</v>
      </c>
      <c r="P72" s="64">
        <v>0</v>
      </c>
      <c r="Q72" s="64">
        <v>0</v>
      </c>
    </row>
    <row r="73" spans="1:17" ht="45" x14ac:dyDescent="0.25">
      <c r="A73" s="67" t="s">
        <v>59</v>
      </c>
      <c r="B73" s="68"/>
      <c r="C73" s="71">
        <v>0</v>
      </c>
      <c r="D73" s="71">
        <v>0</v>
      </c>
      <c r="E73" s="71">
        <v>0</v>
      </c>
      <c r="F73" s="72">
        <v>0</v>
      </c>
      <c r="G73" s="72">
        <v>0</v>
      </c>
      <c r="H73" s="72">
        <v>0</v>
      </c>
      <c r="I73" s="78">
        <f>SUM(I74:I75)</f>
        <v>0</v>
      </c>
      <c r="J73" s="78">
        <f>SUM(J74:K75)</f>
        <v>0</v>
      </c>
      <c r="K73" s="78">
        <f t="shared" ref="K73:P73" si="11">SUM(K74:Q75)</f>
        <v>0</v>
      </c>
      <c r="L73" s="78">
        <f t="shared" si="11"/>
        <v>0</v>
      </c>
      <c r="M73" s="78">
        <f t="shared" si="11"/>
        <v>0</v>
      </c>
      <c r="N73" s="78">
        <f t="shared" si="11"/>
        <v>0</v>
      </c>
      <c r="O73" s="78">
        <f t="shared" si="11"/>
        <v>0</v>
      </c>
      <c r="P73" s="78">
        <f t="shared" si="11"/>
        <v>0</v>
      </c>
      <c r="Q73" s="78">
        <f>SUM(Q74:T75)</f>
        <v>0</v>
      </c>
    </row>
    <row r="74" spans="1:17" ht="30" x14ac:dyDescent="0.25">
      <c r="A74" s="41" t="s">
        <v>60</v>
      </c>
      <c r="B74" s="44"/>
      <c r="C74" s="13">
        <f t="shared" ref="C74:H74" si="12">SUM(C75:C76)</f>
        <v>0</v>
      </c>
      <c r="D74" s="13">
        <f t="shared" si="12"/>
        <v>0</v>
      </c>
      <c r="E74" s="13">
        <f t="shared" si="12"/>
        <v>0</v>
      </c>
      <c r="F74" s="13">
        <f t="shared" si="12"/>
        <v>0</v>
      </c>
      <c r="G74" s="13">
        <f t="shared" si="12"/>
        <v>0</v>
      </c>
      <c r="H74" s="13">
        <f t="shared" si="12"/>
        <v>0</v>
      </c>
      <c r="I74" s="16">
        <v>0</v>
      </c>
      <c r="J74" s="16">
        <v>0</v>
      </c>
      <c r="K74" s="16">
        <v>0</v>
      </c>
      <c r="L74" s="16">
        <v>0</v>
      </c>
      <c r="M74" s="16">
        <v>0</v>
      </c>
      <c r="N74" s="16">
        <v>0</v>
      </c>
      <c r="O74" s="16">
        <v>0</v>
      </c>
      <c r="P74" s="16">
        <v>0</v>
      </c>
      <c r="Q74" s="16">
        <v>0</v>
      </c>
    </row>
    <row r="75" spans="1:17" x14ac:dyDescent="0.25">
      <c r="A75" s="43" t="s">
        <v>61</v>
      </c>
      <c r="B75" s="44"/>
      <c r="C75" s="11">
        <v>0</v>
      </c>
      <c r="D75" s="11">
        <v>0</v>
      </c>
      <c r="E75" s="11">
        <v>0</v>
      </c>
      <c r="F75" s="16">
        <v>0</v>
      </c>
      <c r="G75" s="16">
        <v>0</v>
      </c>
      <c r="H75" s="16">
        <v>0</v>
      </c>
      <c r="I75" s="16">
        <v>0</v>
      </c>
      <c r="J75" s="16">
        <v>0</v>
      </c>
      <c r="K75" s="16">
        <v>0</v>
      </c>
      <c r="L75" s="16">
        <v>0</v>
      </c>
      <c r="M75" s="16">
        <v>0</v>
      </c>
      <c r="N75" s="16">
        <v>0</v>
      </c>
      <c r="O75" s="16">
        <v>0</v>
      </c>
      <c r="P75" s="16">
        <v>0</v>
      </c>
      <c r="Q75" s="16">
        <v>0</v>
      </c>
    </row>
    <row r="76" spans="1:17" ht="30" x14ac:dyDescent="0.25">
      <c r="A76" s="43" t="s">
        <v>62</v>
      </c>
      <c r="B76" s="44"/>
      <c r="C76" s="11">
        <v>0</v>
      </c>
      <c r="D76" s="11">
        <v>0</v>
      </c>
      <c r="E76" s="11">
        <v>0</v>
      </c>
      <c r="F76" s="16">
        <v>0</v>
      </c>
      <c r="G76" s="16">
        <v>0</v>
      </c>
      <c r="H76" s="16">
        <v>0</v>
      </c>
      <c r="I76" s="25">
        <f>SUM(I77:I79)</f>
        <v>0</v>
      </c>
      <c r="J76" s="25">
        <f>SUM(J77:K79)</f>
        <v>0</v>
      </c>
      <c r="K76" s="25">
        <f t="shared" ref="K76:P76" si="13">SUM(K77:Q79)</f>
        <v>0</v>
      </c>
      <c r="L76" s="25">
        <f t="shared" si="13"/>
        <v>0</v>
      </c>
      <c r="M76" s="25">
        <f t="shared" si="13"/>
        <v>0</v>
      </c>
      <c r="N76" s="25">
        <f t="shared" si="13"/>
        <v>0</v>
      </c>
      <c r="O76" s="25">
        <f t="shared" si="13"/>
        <v>0</v>
      </c>
      <c r="P76" s="25">
        <f t="shared" si="13"/>
        <v>0</v>
      </c>
      <c r="Q76" s="25">
        <f>SUM(Q77:T79)</f>
        <v>0</v>
      </c>
    </row>
    <row r="77" spans="1:17" x14ac:dyDescent="0.25">
      <c r="A77" s="41" t="s">
        <v>63</v>
      </c>
      <c r="B77" s="44"/>
      <c r="C77" s="13">
        <f t="shared" ref="C77:H77" si="14">SUM(C78:C80)</f>
        <v>0</v>
      </c>
      <c r="D77" s="13">
        <f t="shared" si="14"/>
        <v>0</v>
      </c>
      <c r="E77" s="13">
        <f t="shared" si="14"/>
        <v>0</v>
      </c>
      <c r="F77" s="13">
        <f t="shared" si="14"/>
        <v>0</v>
      </c>
      <c r="G77" s="13">
        <f t="shared" si="14"/>
        <v>0</v>
      </c>
      <c r="H77" s="13">
        <f t="shared" si="14"/>
        <v>0</v>
      </c>
      <c r="I77" s="26">
        <v>0</v>
      </c>
      <c r="J77" s="26">
        <v>0</v>
      </c>
      <c r="K77" s="26">
        <v>0</v>
      </c>
      <c r="L77" s="26">
        <v>0</v>
      </c>
      <c r="M77" s="26">
        <v>0</v>
      </c>
      <c r="N77" s="26">
        <v>0</v>
      </c>
      <c r="O77" s="26">
        <v>0</v>
      </c>
      <c r="P77" s="26">
        <v>0</v>
      </c>
      <c r="Q77" s="26">
        <v>0</v>
      </c>
    </row>
    <row r="78" spans="1:17" x14ac:dyDescent="0.25">
      <c r="A78" s="45" t="s">
        <v>64</v>
      </c>
      <c r="B78" s="44"/>
      <c r="C78" s="11">
        <v>0</v>
      </c>
      <c r="D78" s="11">
        <v>0</v>
      </c>
      <c r="E78" s="11">
        <v>0</v>
      </c>
      <c r="F78" s="16">
        <v>0</v>
      </c>
      <c r="G78" s="16">
        <v>0</v>
      </c>
      <c r="H78" s="16">
        <v>0</v>
      </c>
      <c r="I78" s="16">
        <v>0</v>
      </c>
      <c r="J78" s="16">
        <v>0</v>
      </c>
      <c r="K78" s="16">
        <v>0</v>
      </c>
      <c r="L78" s="16">
        <v>0</v>
      </c>
      <c r="M78" s="16">
        <v>0</v>
      </c>
      <c r="N78" s="16">
        <v>0</v>
      </c>
      <c r="O78" s="16">
        <v>0</v>
      </c>
      <c r="P78" s="16">
        <v>0</v>
      </c>
      <c r="Q78" s="16">
        <v>0</v>
      </c>
    </row>
    <row r="79" spans="1:17" x14ac:dyDescent="0.25">
      <c r="A79" s="45" t="s">
        <v>65</v>
      </c>
      <c r="B79" s="44"/>
      <c r="C79" s="11">
        <v>0</v>
      </c>
      <c r="D79" s="11">
        <v>0</v>
      </c>
      <c r="E79" s="11">
        <v>0</v>
      </c>
      <c r="F79" s="16">
        <v>0</v>
      </c>
      <c r="G79" s="16">
        <v>0</v>
      </c>
      <c r="H79" s="16">
        <v>0</v>
      </c>
      <c r="I79" s="16">
        <v>0</v>
      </c>
      <c r="J79" s="16">
        <v>0</v>
      </c>
      <c r="K79" s="16">
        <v>0</v>
      </c>
      <c r="L79" s="16">
        <v>0</v>
      </c>
      <c r="M79" s="16">
        <v>0</v>
      </c>
      <c r="N79" s="16">
        <v>0</v>
      </c>
      <c r="O79" s="16">
        <v>0</v>
      </c>
      <c r="P79" s="16">
        <v>0</v>
      </c>
      <c r="Q79" s="16">
        <v>0</v>
      </c>
    </row>
    <row r="80" spans="1:17" ht="30" x14ac:dyDescent="0.25">
      <c r="A80" s="43" t="s">
        <v>66</v>
      </c>
      <c r="B80" s="44"/>
      <c r="C80" s="11">
        <v>0</v>
      </c>
      <c r="D80" s="11">
        <v>0</v>
      </c>
      <c r="E80" s="11">
        <v>0</v>
      </c>
      <c r="F80" s="16">
        <v>0</v>
      </c>
      <c r="G80" s="16">
        <v>0</v>
      </c>
      <c r="H80" s="16">
        <v>0</v>
      </c>
      <c r="I80" s="16">
        <v>0</v>
      </c>
      <c r="J80" s="16">
        <v>0</v>
      </c>
      <c r="K80" s="16">
        <v>0</v>
      </c>
      <c r="L80" s="16">
        <v>0</v>
      </c>
      <c r="M80" s="16">
        <v>0</v>
      </c>
      <c r="N80" s="16">
        <v>0</v>
      </c>
      <c r="O80" s="16">
        <v>0</v>
      </c>
      <c r="P80" s="16">
        <v>0</v>
      </c>
      <c r="Q80" s="16">
        <v>0</v>
      </c>
    </row>
    <row r="81" spans="1:19" x14ac:dyDescent="0.25">
      <c r="A81" s="51" t="s">
        <v>67</v>
      </c>
      <c r="B81" s="52"/>
      <c r="C81" s="14">
        <f t="shared" ref="C81:Q81" si="15">+C17+C23+C33+C43+C59</f>
        <v>208456265</v>
      </c>
      <c r="D81" s="14">
        <f t="shared" si="15"/>
        <v>253143922</v>
      </c>
      <c r="E81" s="14">
        <f t="shared" si="15"/>
        <v>10088977.5</v>
      </c>
      <c r="F81" s="14">
        <f t="shared" si="15"/>
        <v>10312277.91</v>
      </c>
      <c r="G81" s="14">
        <f t="shared" si="15"/>
        <v>11664901.609999999</v>
      </c>
      <c r="H81" s="14">
        <f t="shared" si="15"/>
        <v>11059601.709999999</v>
      </c>
      <c r="I81" s="14">
        <f t="shared" si="15"/>
        <v>12914349.100000001</v>
      </c>
      <c r="J81" s="14">
        <f t="shared" si="15"/>
        <v>15275115.52</v>
      </c>
      <c r="K81" s="14">
        <f t="shared" si="15"/>
        <v>12962366.52</v>
      </c>
      <c r="L81" s="14">
        <f t="shared" si="15"/>
        <v>13948097.970000001</v>
      </c>
      <c r="M81" s="14">
        <f t="shared" si="15"/>
        <v>13605944.399999999</v>
      </c>
      <c r="N81" s="14">
        <f t="shared" si="15"/>
        <v>13780085.130000001</v>
      </c>
      <c r="O81" s="14">
        <f t="shared" si="15"/>
        <v>30010204.370000005</v>
      </c>
      <c r="P81" s="14">
        <f t="shared" si="15"/>
        <v>34037969.399999999</v>
      </c>
      <c r="Q81" s="14">
        <f t="shared" si="15"/>
        <v>189659891.13999999</v>
      </c>
    </row>
    <row r="82" spans="1:19" x14ac:dyDescent="0.25">
      <c r="A82" s="46"/>
      <c r="B82" s="44"/>
      <c r="C82" s="32"/>
      <c r="D82" s="57"/>
      <c r="E82" s="11"/>
      <c r="F82" s="16"/>
      <c r="G82" s="16"/>
      <c r="H82" s="16"/>
      <c r="I82" s="23"/>
      <c r="J82" s="23"/>
      <c r="K82" s="23"/>
      <c r="L82" s="23"/>
      <c r="M82" s="23"/>
      <c r="N82" s="23"/>
      <c r="O82" s="23"/>
      <c r="P82" s="23"/>
      <c r="Q82" s="12"/>
    </row>
    <row r="83" spans="1:19" x14ac:dyDescent="0.25">
      <c r="A83" s="53" t="s">
        <v>68</v>
      </c>
      <c r="B83" s="54"/>
      <c r="C83" s="12">
        <v>0</v>
      </c>
      <c r="D83" s="12">
        <v>0</v>
      </c>
      <c r="E83" s="12">
        <v>0</v>
      </c>
      <c r="F83" s="12">
        <v>0</v>
      </c>
      <c r="G83" s="12">
        <v>0</v>
      </c>
      <c r="H83" s="12">
        <v>0</v>
      </c>
      <c r="I83" s="12">
        <v>0</v>
      </c>
      <c r="J83" s="12">
        <v>0</v>
      </c>
      <c r="K83" s="12">
        <v>0</v>
      </c>
      <c r="L83" s="12">
        <v>0</v>
      </c>
      <c r="M83" s="12">
        <v>0</v>
      </c>
      <c r="N83" s="12">
        <v>0</v>
      </c>
      <c r="O83" s="12">
        <v>0</v>
      </c>
      <c r="P83" s="12"/>
      <c r="Q83" s="12">
        <v>0</v>
      </c>
    </row>
    <row r="84" spans="1:19" ht="30" x14ac:dyDescent="0.25">
      <c r="A84" s="41" t="s">
        <v>69</v>
      </c>
      <c r="B84" s="44"/>
      <c r="C84" s="12">
        <v>0</v>
      </c>
      <c r="D84" s="12">
        <v>0</v>
      </c>
      <c r="E84" s="12">
        <v>0</v>
      </c>
      <c r="F84" s="12">
        <v>0</v>
      </c>
      <c r="G84" s="12">
        <v>0</v>
      </c>
      <c r="H84" s="12">
        <v>0</v>
      </c>
      <c r="I84" s="12">
        <v>0</v>
      </c>
      <c r="J84" s="12">
        <v>0</v>
      </c>
      <c r="K84" s="12">
        <v>0</v>
      </c>
      <c r="L84" s="12">
        <v>0</v>
      </c>
      <c r="M84" s="12">
        <v>0</v>
      </c>
      <c r="N84" s="12">
        <v>0</v>
      </c>
      <c r="O84" s="12">
        <v>0</v>
      </c>
      <c r="P84" s="12"/>
      <c r="Q84" s="12">
        <f t="shared" ref="Q84:Q93" si="16">SUM(E84:G84)</f>
        <v>0</v>
      </c>
    </row>
    <row r="85" spans="1:19" ht="30" x14ac:dyDescent="0.25">
      <c r="A85" s="43" t="s">
        <v>70</v>
      </c>
      <c r="B85" s="44"/>
      <c r="C85" s="12">
        <v>0</v>
      </c>
      <c r="D85" s="12">
        <v>0</v>
      </c>
      <c r="E85" s="12">
        <v>0</v>
      </c>
      <c r="F85" s="12">
        <v>0</v>
      </c>
      <c r="G85" s="12">
        <v>0</v>
      </c>
      <c r="H85" s="12">
        <v>0</v>
      </c>
      <c r="I85" s="12">
        <v>0</v>
      </c>
      <c r="J85" s="12">
        <v>0</v>
      </c>
      <c r="K85" s="12">
        <v>0</v>
      </c>
      <c r="L85" s="12">
        <v>0</v>
      </c>
      <c r="M85" s="12">
        <v>0</v>
      </c>
      <c r="N85" s="12">
        <v>0</v>
      </c>
      <c r="O85" s="12">
        <v>0</v>
      </c>
      <c r="P85" s="12"/>
      <c r="Q85" s="12">
        <f t="shared" si="16"/>
        <v>0</v>
      </c>
    </row>
    <row r="86" spans="1:19" ht="30" x14ac:dyDescent="0.25">
      <c r="A86" s="43" t="s">
        <v>71</v>
      </c>
      <c r="B86" s="44"/>
      <c r="C86" s="12">
        <v>0</v>
      </c>
      <c r="D86" s="12">
        <v>0</v>
      </c>
      <c r="E86" s="12">
        <v>0</v>
      </c>
      <c r="F86" s="12">
        <v>0</v>
      </c>
      <c r="G86" s="12">
        <v>0</v>
      </c>
      <c r="H86" s="12">
        <v>0</v>
      </c>
      <c r="I86" s="12">
        <v>0</v>
      </c>
      <c r="J86" s="12">
        <v>0</v>
      </c>
      <c r="K86" s="12">
        <v>0</v>
      </c>
      <c r="L86" s="12">
        <v>0</v>
      </c>
      <c r="M86" s="12">
        <v>0</v>
      </c>
      <c r="N86" s="12">
        <v>0</v>
      </c>
      <c r="O86" s="12">
        <v>0</v>
      </c>
      <c r="P86" s="12"/>
      <c r="Q86" s="12">
        <f t="shared" si="16"/>
        <v>0</v>
      </c>
    </row>
    <row r="87" spans="1:19" x14ac:dyDescent="0.25">
      <c r="A87" s="41" t="s">
        <v>72</v>
      </c>
      <c r="B87" s="44"/>
      <c r="C87" s="12">
        <v>0</v>
      </c>
      <c r="D87" s="12">
        <v>0</v>
      </c>
      <c r="E87" s="12">
        <v>0</v>
      </c>
      <c r="F87" s="12">
        <v>0</v>
      </c>
      <c r="G87" s="12">
        <v>0</v>
      </c>
      <c r="H87" s="12">
        <v>0</v>
      </c>
      <c r="I87" s="12">
        <v>0</v>
      </c>
      <c r="J87" s="12">
        <v>0</v>
      </c>
      <c r="K87" s="12">
        <v>0</v>
      </c>
      <c r="L87" s="12">
        <v>0</v>
      </c>
      <c r="M87" s="12">
        <v>0</v>
      </c>
      <c r="N87" s="12">
        <v>0</v>
      </c>
      <c r="O87" s="12">
        <v>0</v>
      </c>
      <c r="P87" s="12"/>
      <c r="Q87" s="12">
        <f t="shared" si="16"/>
        <v>0</v>
      </c>
    </row>
    <row r="88" spans="1:19" x14ac:dyDescent="0.25">
      <c r="A88" s="45" t="s">
        <v>73</v>
      </c>
      <c r="B88" s="44"/>
      <c r="C88" s="12">
        <v>0</v>
      </c>
      <c r="D88" s="12">
        <v>0</v>
      </c>
      <c r="E88" s="12">
        <v>0</v>
      </c>
      <c r="F88" s="12">
        <v>0</v>
      </c>
      <c r="G88" s="12">
        <v>0</v>
      </c>
      <c r="H88" s="12">
        <v>0</v>
      </c>
      <c r="I88" s="12">
        <v>0</v>
      </c>
      <c r="J88" s="12">
        <v>0</v>
      </c>
      <c r="K88" s="12">
        <v>0</v>
      </c>
      <c r="L88" s="12">
        <v>0</v>
      </c>
      <c r="M88" s="12">
        <v>0</v>
      </c>
      <c r="N88" s="12">
        <v>0</v>
      </c>
      <c r="O88" s="12">
        <v>0</v>
      </c>
      <c r="P88" s="12"/>
      <c r="Q88" s="12">
        <f t="shared" si="16"/>
        <v>0</v>
      </c>
    </row>
    <row r="89" spans="1:19" x14ac:dyDescent="0.25">
      <c r="A89" s="45" t="s">
        <v>74</v>
      </c>
      <c r="B89" s="44"/>
      <c r="C89" s="12">
        <v>0</v>
      </c>
      <c r="D89" s="12">
        <v>0</v>
      </c>
      <c r="E89" s="12">
        <v>0</v>
      </c>
      <c r="F89" s="12">
        <v>0</v>
      </c>
      <c r="G89" s="12">
        <v>0</v>
      </c>
      <c r="H89" s="12">
        <v>0</v>
      </c>
      <c r="I89" s="12">
        <v>0</v>
      </c>
      <c r="J89" s="12">
        <v>0</v>
      </c>
      <c r="K89" s="12">
        <v>0</v>
      </c>
      <c r="L89" s="12">
        <v>0</v>
      </c>
      <c r="M89" s="12">
        <v>0</v>
      </c>
      <c r="N89" s="12">
        <v>0</v>
      </c>
      <c r="O89" s="12">
        <v>0</v>
      </c>
      <c r="P89" s="12"/>
      <c r="Q89" s="12">
        <f t="shared" si="16"/>
        <v>0</v>
      </c>
    </row>
    <row r="90" spans="1:19" x14ac:dyDescent="0.25">
      <c r="A90" s="45"/>
      <c r="B90" s="44"/>
      <c r="C90" s="12"/>
      <c r="D90" s="12"/>
      <c r="E90" s="12"/>
      <c r="F90" s="12"/>
      <c r="G90" s="12"/>
      <c r="H90" s="12"/>
      <c r="I90" s="12"/>
      <c r="J90" s="12"/>
      <c r="K90" s="12"/>
      <c r="L90" s="12"/>
      <c r="M90" s="12"/>
      <c r="N90" s="12"/>
      <c r="O90" s="12"/>
      <c r="P90" s="12"/>
      <c r="Q90" s="12"/>
    </row>
    <row r="91" spans="1:19" x14ac:dyDescent="0.25">
      <c r="A91" s="45"/>
      <c r="B91" s="44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</row>
    <row r="92" spans="1:19" x14ac:dyDescent="0.25">
      <c r="A92" s="55" t="s">
        <v>75</v>
      </c>
      <c r="B92" s="44"/>
      <c r="C92" s="12">
        <v>0</v>
      </c>
      <c r="D92" s="12">
        <v>0</v>
      </c>
      <c r="E92" s="12">
        <v>0</v>
      </c>
      <c r="F92" s="12">
        <v>0</v>
      </c>
      <c r="G92" s="12">
        <v>0</v>
      </c>
      <c r="H92" s="12">
        <v>0</v>
      </c>
      <c r="I92" s="12">
        <v>0</v>
      </c>
      <c r="J92" s="12">
        <v>0</v>
      </c>
      <c r="K92" s="12">
        <v>0</v>
      </c>
      <c r="L92" s="12">
        <v>0</v>
      </c>
      <c r="M92" s="12">
        <v>0</v>
      </c>
      <c r="N92" s="12">
        <v>0</v>
      </c>
      <c r="O92" s="12">
        <v>0</v>
      </c>
      <c r="P92" s="12"/>
      <c r="Q92" s="12">
        <f t="shared" si="16"/>
        <v>0</v>
      </c>
    </row>
    <row r="93" spans="1:19" ht="30" x14ac:dyDescent="0.25">
      <c r="A93" s="43" t="s">
        <v>76</v>
      </c>
      <c r="B93" s="44"/>
      <c r="C93" s="12">
        <v>0</v>
      </c>
      <c r="D93" s="12">
        <v>0</v>
      </c>
      <c r="E93" s="12">
        <v>0</v>
      </c>
      <c r="F93" s="12">
        <v>0</v>
      </c>
      <c r="G93" s="12">
        <v>0</v>
      </c>
      <c r="H93" s="12">
        <v>0</v>
      </c>
      <c r="I93" s="12">
        <v>0</v>
      </c>
      <c r="J93" s="12">
        <v>0</v>
      </c>
      <c r="K93" s="12">
        <v>0</v>
      </c>
      <c r="L93" s="12">
        <v>0</v>
      </c>
      <c r="M93" s="12">
        <v>0</v>
      </c>
      <c r="N93" s="12">
        <v>0</v>
      </c>
      <c r="O93" s="12">
        <v>0</v>
      </c>
      <c r="P93" s="12"/>
      <c r="Q93" s="12">
        <f t="shared" si="16"/>
        <v>0</v>
      </c>
    </row>
    <row r="94" spans="1:19" x14ac:dyDescent="0.25">
      <c r="A94" s="51" t="s">
        <v>77</v>
      </c>
      <c r="B94" s="52"/>
      <c r="C94" s="21">
        <v>0</v>
      </c>
      <c r="D94" s="21">
        <v>0</v>
      </c>
      <c r="E94" s="21">
        <v>0</v>
      </c>
      <c r="F94" s="21">
        <v>0</v>
      </c>
      <c r="G94" s="21">
        <v>0</v>
      </c>
      <c r="H94" s="20">
        <v>0</v>
      </c>
      <c r="I94" s="20">
        <v>0</v>
      </c>
      <c r="J94" s="20">
        <v>0</v>
      </c>
      <c r="K94" s="20">
        <v>0</v>
      </c>
      <c r="L94" s="20">
        <v>0</v>
      </c>
      <c r="M94" s="20">
        <v>0</v>
      </c>
      <c r="N94" s="20">
        <v>0</v>
      </c>
      <c r="O94" s="20">
        <v>0</v>
      </c>
      <c r="P94" s="20"/>
      <c r="Q94" s="21">
        <v>0</v>
      </c>
    </row>
    <row r="95" spans="1:19" x14ac:dyDescent="0.25">
      <c r="A95" s="79"/>
      <c r="B95" s="60"/>
      <c r="C95" s="61"/>
      <c r="D95" s="62"/>
      <c r="E95" s="64"/>
      <c r="F95" s="64"/>
      <c r="G95" s="64"/>
      <c r="H95" s="64"/>
      <c r="I95" s="65"/>
      <c r="J95" s="65"/>
      <c r="K95" s="65"/>
      <c r="L95" s="65"/>
      <c r="M95" s="65"/>
      <c r="N95" s="65"/>
      <c r="O95" s="65"/>
      <c r="P95" s="65"/>
      <c r="Q95" s="80"/>
    </row>
    <row r="96" spans="1:19" ht="21" customHeight="1" x14ac:dyDescent="0.25">
      <c r="A96" s="76" t="s">
        <v>78</v>
      </c>
      <c r="B96" s="56"/>
      <c r="C96" s="77">
        <f t="shared" ref="C96:Q96" si="17">+C81+C94</f>
        <v>208456265</v>
      </c>
      <c r="D96" s="77">
        <f t="shared" si="17"/>
        <v>253143922</v>
      </c>
      <c r="E96" s="77">
        <f t="shared" si="17"/>
        <v>10088977.5</v>
      </c>
      <c r="F96" s="77">
        <f t="shared" si="17"/>
        <v>10312277.91</v>
      </c>
      <c r="G96" s="77">
        <f t="shared" si="17"/>
        <v>11664901.609999999</v>
      </c>
      <c r="H96" s="77">
        <f t="shared" si="17"/>
        <v>11059601.709999999</v>
      </c>
      <c r="I96" s="77">
        <f t="shared" si="17"/>
        <v>12914349.100000001</v>
      </c>
      <c r="J96" s="77">
        <f t="shared" si="17"/>
        <v>15275115.52</v>
      </c>
      <c r="K96" s="77">
        <f t="shared" si="17"/>
        <v>12962366.52</v>
      </c>
      <c r="L96" s="77">
        <f t="shared" si="17"/>
        <v>13948097.970000001</v>
      </c>
      <c r="M96" s="77">
        <f t="shared" si="17"/>
        <v>13605944.399999999</v>
      </c>
      <c r="N96" s="77">
        <f t="shared" si="17"/>
        <v>13780085.130000001</v>
      </c>
      <c r="O96" s="77">
        <f t="shared" si="17"/>
        <v>30010204.370000005</v>
      </c>
      <c r="P96" s="77">
        <f t="shared" si="17"/>
        <v>34037969.399999999</v>
      </c>
      <c r="Q96" s="77">
        <f t="shared" si="17"/>
        <v>189659891.13999999</v>
      </c>
      <c r="S96" s="22"/>
    </row>
    <row r="97" spans="1:17" x14ac:dyDescent="0.25">
      <c r="A97" s="17" t="s">
        <v>90</v>
      </c>
      <c r="Q97" s="22"/>
    </row>
    <row r="98" spans="1:17" x14ac:dyDescent="0.25">
      <c r="A98" s="2" t="s">
        <v>91</v>
      </c>
    </row>
    <row r="99" spans="1:17" x14ac:dyDescent="0.25">
      <c r="A99" s="2" t="s">
        <v>92</v>
      </c>
    </row>
    <row r="100" spans="1:17" x14ac:dyDescent="0.25">
      <c r="A100" s="2" t="s">
        <v>93</v>
      </c>
    </row>
    <row r="101" spans="1:17" x14ac:dyDescent="0.25">
      <c r="A101" s="2" t="s">
        <v>94</v>
      </c>
    </row>
    <row r="102" spans="1:17" x14ac:dyDescent="0.25">
      <c r="A102" s="2" t="s">
        <v>95</v>
      </c>
    </row>
    <row r="103" spans="1:17" x14ac:dyDescent="0.25">
      <c r="A103" s="2" t="s">
        <v>105</v>
      </c>
    </row>
    <row r="104" spans="1:17" x14ac:dyDescent="0.25">
      <c r="A104" s="2"/>
    </row>
    <row r="105" spans="1:17" x14ac:dyDescent="0.25">
      <c r="A105" s="2"/>
    </row>
    <row r="106" spans="1:17" x14ac:dyDescent="0.25">
      <c r="A106" s="2"/>
    </row>
    <row r="107" spans="1:17" x14ac:dyDescent="0.25">
      <c r="A107" s="2"/>
    </row>
    <row r="108" spans="1:17" x14ac:dyDescent="0.25">
      <c r="A108" s="2"/>
    </row>
    <row r="109" spans="1:17" x14ac:dyDescent="0.25">
      <c r="A109" s="2"/>
    </row>
    <row r="110" spans="1:17" x14ac:dyDescent="0.25">
      <c r="A110" s="2"/>
    </row>
    <row r="111" spans="1:17" x14ac:dyDescent="0.25">
      <c r="A111" s="2"/>
    </row>
    <row r="112" spans="1:17" x14ac:dyDescent="0.25">
      <c r="A112" s="2"/>
    </row>
    <row r="113" spans="1:1" x14ac:dyDescent="0.25">
      <c r="A113" s="2"/>
    </row>
    <row r="114" spans="1:1" x14ac:dyDescent="0.25">
      <c r="A114" s="2"/>
    </row>
  </sheetData>
  <mergeCells count="6">
    <mergeCell ref="E13:O13"/>
    <mergeCell ref="A8:Q8"/>
    <mergeCell ref="A9:Q9"/>
    <mergeCell ref="A10:Q10"/>
    <mergeCell ref="A11:Q11"/>
    <mergeCell ref="A12:Q12"/>
  </mergeCells>
  <printOptions horizontalCentered="1"/>
  <pageMargins left="0.25" right="0.25" top="0.75" bottom="1.3" header="0.3" footer="0.3"/>
  <pageSetup paperSize="5" scale="50" orientation="landscape" r:id="rId1"/>
  <headerFooter>
    <oddFooter>Página &amp;P</oddFooter>
  </headerFooter>
  <ignoredErrors>
    <ignoredError sqref="E51:G51 E59:G59 E69:G69 E74:G74" formulaRange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Plantilla Ejecución </vt:lpstr>
      <vt:lpstr>'Plantilla Ejecución '!Área_de_impresión</vt:lpstr>
      <vt:lpstr>'Plantilla Ejecución 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Natalie Souffront</dc:creator>
  <cp:keywords/>
  <dc:description/>
  <cp:lastModifiedBy>Angela Comas</cp:lastModifiedBy>
  <cp:revision/>
  <cp:lastPrinted>2022-01-05T13:14:27Z</cp:lastPrinted>
  <dcterms:created xsi:type="dcterms:W3CDTF">2018-04-17T18:57:16Z</dcterms:created>
  <dcterms:modified xsi:type="dcterms:W3CDTF">2022-01-06T18:34:39Z</dcterms:modified>
  <cp:category/>
  <cp:contentStatus/>
</cp:coreProperties>
</file>