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NOVIEMBRE 2024\"/>
    </mc:Choice>
  </mc:AlternateContent>
  <xr:revisionPtr revIDLastSave="0" documentId="13_ncr:1_{542F6C83-6182-4D68-B032-A12B59AD20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'!$A$1:$Q$122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3" l="1"/>
  <c r="O92" i="3"/>
  <c r="P71" i="3"/>
  <c r="P70" i="3"/>
  <c r="P69" i="3"/>
  <c r="P68" i="3"/>
  <c r="P67" i="3"/>
  <c r="P66" i="3"/>
  <c r="P65" i="3"/>
  <c r="P64" i="3"/>
  <c r="P63" i="3"/>
  <c r="P53" i="3"/>
  <c r="P54" i="3"/>
  <c r="P52" i="3"/>
  <c r="P47" i="3"/>
  <c r="P45" i="3"/>
  <c r="P44" i="3"/>
  <c r="P43" i="3"/>
  <c r="P42" i="3"/>
  <c r="P41" i="3"/>
  <c r="P40" i="3"/>
  <c r="P39" i="3"/>
  <c r="P38" i="3"/>
  <c r="P37" i="3"/>
  <c r="P35" i="3"/>
  <c r="P34" i="3"/>
  <c r="P33" i="3"/>
  <c r="P25" i="3"/>
  <c r="P32" i="3"/>
  <c r="P31" i="3"/>
  <c r="P30" i="3"/>
  <c r="P29" i="3"/>
  <c r="P28" i="3"/>
  <c r="P27" i="3"/>
  <c r="P24" i="3"/>
  <c r="P23" i="3"/>
  <c r="P22" i="3"/>
  <c r="P21" i="3"/>
  <c r="O80" i="3"/>
  <c r="O77" i="3"/>
  <c r="O72" i="3"/>
  <c r="O62" i="3"/>
  <c r="O46" i="3"/>
  <c r="O84" i="3" s="1"/>
  <c r="O36" i="3"/>
  <c r="O26" i="3"/>
  <c r="O20" i="3"/>
  <c r="N80" i="3"/>
  <c r="N77" i="3"/>
  <c r="N72" i="3"/>
  <c r="P61" i="3"/>
  <c r="P60" i="3"/>
  <c r="P59" i="3"/>
  <c r="P58" i="3"/>
  <c r="P57" i="3"/>
  <c r="P56" i="3"/>
  <c r="P55" i="3"/>
  <c r="P51" i="3"/>
  <c r="P50" i="3"/>
  <c r="P49" i="3"/>
  <c r="P48" i="3"/>
  <c r="N92" i="3"/>
  <c r="M62" i="3"/>
  <c r="N62" i="3"/>
  <c r="N46" i="3"/>
  <c r="M46" i="3"/>
  <c r="M20" i="3"/>
  <c r="N36" i="3"/>
  <c r="M36" i="3"/>
  <c r="N26" i="3"/>
  <c r="N84" i="3" s="1"/>
  <c r="N99" i="3" s="1"/>
  <c r="N20" i="3"/>
  <c r="M26" i="3"/>
  <c r="M80" i="3"/>
  <c r="L80" i="3"/>
  <c r="M77" i="3"/>
  <c r="L77" i="3"/>
  <c r="M72" i="3"/>
  <c r="L72" i="3"/>
  <c r="M92" i="3"/>
  <c r="L92" i="3"/>
  <c r="L46" i="3"/>
  <c r="L45" i="3"/>
  <c r="L37" i="3"/>
  <c r="L34" i="3"/>
  <c r="L33" i="3"/>
  <c r="L30" i="3"/>
  <c r="L29" i="3"/>
  <c r="L28" i="3"/>
  <c r="L27" i="3"/>
  <c r="L62" i="3"/>
  <c r="L20" i="3"/>
  <c r="P83" i="3"/>
  <c r="P82" i="3"/>
  <c r="P81" i="3"/>
  <c r="P79" i="3"/>
  <c r="P78" i="3"/>
  <c r="P76" i="3"/>
  <c r="P75" i="3"/>
  <c r="P74" i="3"/>
  <c r="P73" i="3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O19" i="3" l="1"/>
  <c r="M19" i="3"/>
  <c r="N19" i="3"/>
  <c r="R18" i="3" s="1"/>
  <c r="M84" i="3"/>
  <c r="M99" i="3" s="1"/>
  <c r="P46" i="3"/>
  <c r="L36" i="3"/>
  <c r="L26" i="3"/>
  <c r="L84" i="3" s="1"/>
  <c r="L99" i="3" s="1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L19" i="3" l="1"/>
  <c r="P62" i="3"/>
  <c r="F84" i="3"/>
  <c r="F99" i="3" s="1"/>
  <c r="F19" i="3"/>
  <c r="P36" i="3"/>
  <c r="P26" i="3"/>
  <c r="P92" i="3" l="1"/>
  <c r="P91" i="3"/>
  <c r="P90" i="3"/>
  <c r="P89" i="3"/>
  <c r="P88" i="3"/>
  <c r="P87" i="3"/>
  <c r="P72" i="3" l="1"/>
  <c r="C62" i="3" l="1"/>
  <c r="C36" i="3"/>
  <c r="C26" i="3"/>
  <c r="C20" i="3"/>
  <c r="C19" i="3" l="1"/>
  <c r="C84" i="3" s="1"/>
  <c r="C99" i="3" s="1"/>
  <c r="D99" i="3"/>
  <c r="E80" i="3"/>
  <c r="P80" i="3" s="1"/>
  <c r="E36" i="3"/>
  <c r="E26" i="3"/>
  <c r="E20" i="3"/>
  <c r="E72" i="3"/>
  <c r="E77" i="3"/>
  <c r="P77" i="3" s="1"/>
  <c r="E19" i="3" l="1"/>
  <c r="E84" i="3" l="1"/>
  <c r="E99" i="3" s="1"/>
  <c r="P20" i="3"/>
  <c r="P84" i="3" s="1"/>
  <c r="P99" i="3" s="1"/>
  <c r="P19" i="3" l="1"/>
</calcChain>
</file>

<file path=xl/sharedStrings.xml><?xml version="1.0" encoding="utf-8"?>
<sst xmlns="http://schemas.openxmlformats.org/spreadsheetml/2006/main" count="108" uniqueCount="108">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</sst>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9526</xdr:colOff>
      <xdr:row>0</xdr:row>
      <xdr:rowOff>28575</xdr:rowOff>
    </xdr:from>
    <xdr:to>
      <xdr:col>11</xdr:col>
      <xdr:colOff>161925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648451" y="285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692232</xdr:colOff>
      <xdr:row>104</xdr:row>
      <xdr:rowOff>25729</xdr:rowOff>
    </xdr:from>
    <xdr:to>
      <xdr:col>11</xdr:col>
      <xdr:colOff>608082</xdr:colOff>
      <xdr:row>120</xdr:row>
      <xdr:rowOff>173181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206" y="29107904"/>
          <a:ext cx="10158318" cy="3821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C117"/>
  <sheetViews>
    <sheetView showGridLines="0" tabSelected="1" zoomScaleNormal="100" zoomScaleSheetLayoutView="77" workbookViewId="0">
      <selection activeCell="D127" sqref="D127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2" spans="1:18" x14ac:dyDescent="0.25">
      <c r="A2" t="s">
        <v>79</v>
      </c>
    </row>
    <row r="11" spans="1:18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1"/>
    </row>
    <row r="12" spans="1:18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2"/>
    </row>
    <row r="13" spans="1:18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2"/>
    </row>
    <row r="14" spans="1:18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2"/>
    </row>
    <row r="15" spans="1:18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2"/>
    </row>
    <row r="16" spans="1:18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3"/>
      <c r="R16" s="2"/>
    </row>
    <row r="17" spans="1:29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107</v>
      </c>
      <c r="P17" s="47" t="s">
        <v>84</v>
      </c>
      <c r="AB17" s="5"/>
      <c r="AC17" s="5"/>
    </row>
    <row r="18" spans="1:29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R18" s="5">
        <f>40172687.18-N19</f>
        <v>0</v>
      </c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P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>+M20+M26+M36+M46+M62+M72</f>
        <v>17068098.869999997</v>
      </c>
      <c r="N19" s="59">
        <f>+N20+N26+N36+N46+N62+N72</f>
        <v>40172687.18</v>
      </c>
      <c r="O19" s="59">
        <f>+O20+O26+O36+O46+O62+O72</f>
        <v>115903424.73999999</v>
      </c>
      <c r="P19" s="59">
        <f t="shared" si="0"/>
        <v>342004404.54000002</v>
      </c>
      <c r="Q19" s="5"/>
      <c r="R19" s="5"/>
      <c r="T19" s="4"/>
    </row>
    <row r="20" spans="1:29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P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>SUM(M21:M25)</f>
        <v>14174716.959999999</v>
      </c>
      <c r="N20" s="61">
        <f>SUM(N21:N25)</f>
        <v>26641350.170000002</v>
      </c>
      <c r="O20" s="61">
        <f>SUM(O21:O25)</f>
        <v>27895419.489999998</v>
      </c>
      <c r="P20" s="61">
        <f t="shared" si="1"/>
        <v>194120255.09999996</v>
      </c>
      <c r="R20" s="11"/>
      <c r="T20" s="4"/>
    </row>
    <row r="21" spans="1:29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60">
        <v>12132500.01</v>
      </c>
      <c r="N21" s="60">
        <v>12776501.27</v>
      </c>
      <c r="O21" s="60">
        <v>25158394.48</v>
      </c>
      <c r="P21" s="53">
        <f>SUM(E21:O21)</f>
        <v>147540989.92999998</v>
      </c>
    </row>
    <row r="22" spans="1:29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4">
        <v>190000</v>
      </c>
      <c r="N22" s="54">
        <v>11986397.26</v>
      </c>
      <c r="O22" s="54">
        <v>833208.33</v>
      </c>
      <c r="P22" s="53">
        <f t="shared" ref="P22:P25" si="2">SUM(E22:O22)</f>
        <v>26249744.479999997</v>
      </c>
    </row>
    <row r="23" spans="1:29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3">
        <f t="shared" si="2"/>
        <v>0</v>
      </c>
    </row>
    <row r="24" spans="1:29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3">
        <f t="shared" si="2"/>
        <v>0</v>
      </c>
    </row>
    <row r="25" spans="1:29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9">
        <v>1852216.95</v>
      </c>
      <c r="N25" s="9">
        <v>1878451.64</v>
      </c>
      <c r="O25" s="9">
        <v>1903816.68</v>
      </c>
      <c r="P25" s="53">
        <f t="shared" si="2"/>
        <v>20329520.690000001</v>
      </c>
    </row>
    <row r="26" spans="1:29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L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79">
        <f t="shared" si="3"/>
        <v>4160702.26</v>
      </c>
      <c r="M26" s="79">
        <f>SUM(M27:M35)</f>
        <v>2852452.41</v>
      </c>
      <c r="N26" s="79">
        <f>SUM(N27:N35)</f>
        <v>12130497.409999998</v>
      </c>
      <c r="O26" s="79">
        <f>SUM(O27:O35)</f>
        <v>86629032.390000001</v>
      </c>
      <c r="P26" s="62">
        <f>SUM(P27:P35)</f>
        <v>129008385.65000001</v>
      </c>
      <c r="R26" s="11"/>
    </row>
    <row r="27" spans="1:29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37">
        <v>691279.7</v>
      </c>
      <c r="N27" s="37">
        <v>675613.27</v>
      </c>
      <c r="O27" s="37">
        <v>645767.67000000004</v>
      </c>
      <c r="P27" s="53">
        <f t="shared" ref="P27:P47" si="4">SUM(E27:O27)</f>
        <v>7281673.7200000007</v>
      </c>
      <c r="R27" s="11"/>
    </row>
    <row r="28" spans="1:29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4">
        <v>534131.43999999994</v>
      </c>
      <c r="N28" s="54">
        <v>1299967.04</v>
      </c>
      <c r="O28" s="54">
        <v>848660.91</v>
      </c>
      <c r="P28" s="53">
        <f t="shared" si="4"/>
        <v>5611278.8100000005</v>
      </c>
    </row>
    <row r="29" spans="1:29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4">
        <v>419031.9</v>
      </c>
      <c r="N29" s="54">
        <v>258933.72</v>
      </c>
      <c r="O29" s="54">
        <v>548489.9</v>
      </c>
      <c r="P29" s="53">
        <f t="shared" si="4"/>
        <v>4815348.5</v>
      </c>
    </row>
    <row r="30" spans="1:29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4">
        <v>563189.11</v>
      </c>
      <c r="N30" s="54">
        <v>1556107.51</v>
      </c>
      <c r="O30" s="54">
        <v>419307.51</v>
      </c>
      <c r="P30" s="53">
        <f t="shared" si="4"/>
        <v>4485113</v>
      </c>
      <c r="R30" s="11"/>
    </row>
    <row r="31" spans="1:29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4">
        <v>33865.14</v>
      </c>
      <c r="N31" s="54">
        <v>727705.14</v>
      </c>
      <c r="O31" s="54">
        <v>33865.14</v>
      </c>
      <c r="P31" s="53">
        <f t="shared" si="4"/>
        <v>2159199.54</v>
      </c>
    </row>
    <row r="32" spans="1:29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4">
        <v>108206.1</v>
      </c>
      <c r="N32" s="54">
        <v>100943.6</v>
      </c>
      <c r="O32" s="54">
        <v>100907.4</v>
      </c>
      <c r="P32" s="53">
        <f t="shared" si="4"/>
        <v>2252475.98</v>
      </c>
    </row>
    <row r="33" spans="1:19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4">
        <v>77756.7</v>
      </c>
      <c r="N33" s="54">
        <v>442996.1</v>
      </c>
      <c r="O33" s="54">
        <v>336946.48</v>
      </c>
      <c r="P33" s="53">
        <f t="shared" si="4"/>
        <v>1637450.29</v>
      </c>
    </row>
    <row r="34" spans="1:19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4">
        <v>257922.52</v>
      </c>
      <c r="N34" s="54">
        <v>4569490.51</v>
      </c>
      <c r="O34" s="54">
        <v>82112309.469999999</v>
      </c>
      <c r="P34" s="53">
        <f t="shared" si="4"/>
        <v>92396042.909999996</v>
      </c>
      <c r="R34" s="11"/>
    </row>
    <row r="35" spans="1:19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42">
        <v>167069.79999999999</v>
      </c>
      <c r="N35" s="42">
        <v>2498740.52</v>
      </c>
      <c r="O35" s="42">
        <v>1582777.91</v>
      </c>
      <c r="P35" s="53">
        <f t="shared" si="4"/>
        <v>8369802.9000000004</v>
      </c>
    </row>
    <row r="36" spans="1:19" ht="27" customHeight="1" thickBot="1" x14ac:dyDescent="0.3">
      <c r="A36" s="19" t="s">
        <v>19</v>
      </c>
      <c r="B36" s="21"/>
      <c r="C36" s="49">
        <f t="shared" ref="C36:L36" si="5">SUM(C37:C45)</f>
        <v>17990793</v>
      </c>
      <c r="D36" s="49">
        <f t="shared" si="5"/>
        <v>19740793</v>
      </c>
      <c r="E36" s="64">
        <f t="shared" si="5"/>
        <v>0</v>
      </c>
      <c r="F36" s="64">
        <v>0</v>
      </c>
      <c r="G36" s="64">
        <f t="shared" si="5"/>
        <v>133473</v>
      </c>
      <c r="H36" s="64">
        <f t="shared" si="5"/>
        <v>63432</v>
      </c>
      <c r="I36" s="64">
        <f t="shared" si="5"/>
        <v>2166628.64</v>
      </c>
      <c r="J36" s="64">
        <f t="shared" si="5"/>
        <v>189175.11</v>
      </c>
      <c r="K36" s="64">
        <f t="shared" si="5"/>
        <v>2695809.33</v>
      </c>
      <c r="L36" s="64">
        <f t="shared" si="5"/>
        <v>1767938</v>
      </c>
      <c r="M36" s="64">
        <f>SUM(M37:M45)</f>
        <v>3213</v>
      </c>
      <c r="N36" s="64">
        <f>SUM(N37:N45)</f>
        <v>744855.07000000007</v>
      </c>
      <c r="O36" s="64">
        <f>SUM(O37:O45)</f>
        <v>285802.02</v>
      </c>
      <c r="P36" s="62">
        <f>SUM(P37:P45)</f>
        <v>8083366.1699999999</v>
      </c>
      <c r="S36" s="11"/>
    </row>
    <row r="37" spans="1:19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37">
        <v>3213</v>
      </c>
      <c r="N37" s="37">
        <v>140643</v>
      </c>
      <c r="O37" s="37">
        <v>7182</v>
      </c>
      <c r="P37" s="53">
        <f t="shared" si="4"/>
        <v>371129.85</v>
      </c>
    </row>
    <row r="38" spans="1:19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4">
        <v>0</v>
      </c>
      <c r="N38" s="54">
        <v>70446</v>
      </c>
      <c r="O38" s="54">
        <v>295</v>
      </c>
      <c r="P38" s="53">
        <f t="shared" si="4"/>
        <v>70741</v>
      </c>
    </row>
    <row r="39" spans="1:19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4">
        <v>0</v>
      </c>
      <c r="N39" s="54">
        <v>50535.15</v>
      </c>
      <c r="O39" s="54">
        <v>0</v>
      </c>
      <c r="P39" s="53">
        <f t="shared" si="4"/>
        <v>223404.74</v>
      </c>
    </row>
    <row r="40" spans="1:19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4">
        <v>0</v>
      </c>
      <c r="N40" s="54"/>
      <c r="O40" s="54"/>
      <c r="P40" s="53">
        <f t="shared" si="4"/>
        <v>82605.740000000005</v>
      </c>
    </row>
    <row r="41" spans="1:19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4">
        <v>0</v>
      </c>
      <c r="N41" s="54"/>
      <c r="O41" s="54"/>
      <c r="P41" s="53">
        <f t="shared" si="4"/>
        <v>138899</v>
      </c>
    </row>
    <row r="42" spans="1:19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4">
        <v>0</v>
      </c>
      <c r="N42" s="54"/>
      <c r="O42" s="54">
        <v>4897</v>
      </c>
      <c r="P42" s="53">
        <f t="shared" si="4"/>
        <v>11236</v>
      </c>
      <c r="R42" s="11"/>
    </row>
    <row r="43" spans="1:19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4">
        <v>0</v>
      </c>
      <c r="N43" s="54">
        <v>7858.8</v>
      </c>
      <c r="O43" s="54">
        <v>11682</v>
      </c>
      <c r="P43" s="53">
        <f t="shared" si="4"/>
        <v>2662260.7999999998</v>
      </c>
      <c r="Q43" s="11"/>
    </row>
    <row r="44" spans="1:19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4">
        <v>0</v>
      </c>
      <c r="N44" s="54"/>
      <c r="O44" s="54"/>
      <c r="P44" s="53">
        <f t="shared" si="4"/>
        <v>0</v>
      </c>
    </row>
    <row r="45" spans="1:19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7">
        <v>0</v>
      </c>
      <c r="N45" s="7">
        <v>475372.12</v>
      </c>
      <c r="O45" s="7">
        <v>261746.02</v>
      </c>
      <c r="P45" s="53">
        <f t="shared" si="4"/>
        <v>4523089.04</v>
      </c>
    </row>
    <row r="46" spans="1:19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L46" si="6">SUM(E47:E53)</f>
        <v>17166</v>
      </c>
      <c r="F46" s="49">
        <f t="shared" si="6"/>
        <v>20000</v>
      </c>
      <c r="G46" s="49">
        <f t="shared" si="6"/>
        <v>149333.32999999999</v>
      </c>
      <c r="H46" s="49">
        <f t="shared" si="6"/>
        <v>486643.28</v>
      </c>
      <c r="I46" s="49">
        <f t="shared" si="6"/>
        <v>219508.74</v>
      </c>
      <c r="J46" s="49">
        <f t="shared" si="6"/>
        <v>2961110</v>
      </c>
      <c r="K46" s="49">
        <f t="shared" si="6"/>
        <v>-2931110</v>
      </c>
      <c r="L46" s="49">
        <f t="shared" si="6"/>
        <v>2983800</v>
      </c>
      <c r="M46" s="49">
        <f>SUM(M47:M53)</f>
        <v>37716.5</v>
      </c>
      <c r="N46" s="49">
        <f>SUM(N47:N53)</f>
        <v>76113.19</v>
      </c>
      <c r="O46" s="49">
        <f>SUM(O47:O53)</f>
        <v>30000</v>
      </c>
      <c r="P46" s="49">
        <f>SUM(P47:P53)</f>
        <v>4050281.04</v>
      </c>
    </row>
    <row r="47" spans="1:19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37">
        <v>27716.5</v>
      </c>
      <c r="N47" s="37">
        <v>66113.19</v>
      </c>
      <c r="O47" s="37">
        <v>20000</v>
      </c>
      <c r="P47" s="53">
        <f t="shared" si="4"/>
        <v>966481.04</v>
      </c>
    </row>
    <row r="48" spans="1:19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4"/>
      <c r="N48" s="54"/>
      <c r="O48" s="54"/>
      <c r="P48" s="53">
        <f t="shared" ref="P48:P61" si="7">SUM(E48:N48)</f>
        <v>0</v>
      </c>
    </row>
    <row r="49" spans="1:19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4"/>
      <c r="N49" s="54"/>
      <c r="O49" s="54"/>
      <c r="P49" s="53">
        <f t="shared" si="7"/>
        <v>0</v>
      </c>
    </row>
    <row r="50" spans="1:19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4"/>
      <c r="N50" s="54"/>
      <c r="O50" s="54"/>
      <c r="P50" s="53">
        <f t="shared" si="7"/>
        <v>0</v>
      </c>
    </row>
    <row r="51" spans="1:19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4"/>
      <c r="N51" s="54"/>
      <c r="O51" s="54"/>
      <c r="P51" s="53">
        <f t="shared" si="7"/>
        <v>0</v>
      </c>
    </row>
    <row r="52" spans="1:19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4"/>
      <c r="N52" s="54"/>
      <c r="O52" s="54"/>
      <c r="P52" s="53">
        <f t="shared" ref="P52:P54" si="8">SUM(E52:O52)</f>
        <v>2973800</v>
      </c>
    </row>
    <row r="53" spans="1:19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7">
        <v>10000</v>
      </c>
      <c r="N53" s="7">
        <v>10000</v>
      </c>
      <c r="O53" s="7">
        <v>10000</v>
      </c>
      <c r="P53" s="53">
        <f t="shared" si="8"/>
        <v>110000</v>
      </c>
    </row>
    <row r="54" spans="1:19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3">
        <f t="shared" si="8"/>
        <v>0</v>
      </c>
    </row>
    <row r="55" spans="1:19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53">
        <f t="shared" si="7"/>
        <v>0</v>
      </c>
    </row>
    <row r="56" spans="1:19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3">
        <f t="shared" si="7"/>
        <v>0</v>
      </c>
    </row>
    <row r="57" spans="1:19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3">
        <f t="shared" si="7"/>
        <v>0</v>
      </c>
    </row>
    <row r="58" spans="1:19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3">
        <f t="shared" si="7"/>
        <v>0</v>
      </c>
    </row>
    <row r="59" spans="1:19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3">
        <f t="shared" si="7"/>
        <v>0</v>
      </c>
    </row>
    <row r="60" spans="1:19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3">
        <f t="shared" si="7"/>
        <v>0</v>
      </c>
    </row>
    <row r="61" spans="1:19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53">
        <f t="shared" si="7"/>
        <v>0</v>
      </c>
    </row>
    <row r="62" spans="1:19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9">SUM(E63:E71)</f>
        <v>0</v>
      </c>
      <c r="F62" s="49">
        <f t="shared" si="9"/>
        <v>0</v>
      </c>
      <c r="G62" s="49">
        <f t="shared" ref="G62:O62" si="10">SUM(G63:G71)</f>
        <v>0</v>
      </c>
      <c r="H62" s="49">
        <f t="shared" si="10"/>
        <v>0</v>
      </c>
      <c r="I62" s="49">
        <f t="shared" si="10"/>
        <v>165648.4</v>
      </c>
      <c r="J62" s="49">
        <f t="shared" si="10"/>
        <v>4614000</v>
      </c>
      <c r="K62" s="49">
        <f t="shared" si="10"/>
        <v>149688.9</v>
      </c>
      <c r="L62" s="49">
        <f t="shared" si="10"/>
        <v>169737.1</v>
      </c>
      <c r="M62" s="49">
        <f t="shared" si="10"/>
        <v>0</v>
      </c>
      <c r="N62" s="49">
        <f t="shared" si="10"/>
        <v>579871.34000000008</v>
      </c>
      <c r="O62" s="49">
        <f t="shared" si="10"/>
        <v>1063170.8399999999</v>
      </c>
      <c r="P62" s="49">
        <f>SUM(P63:P71)</f>
        <v>6742116.580000001</v>
      </c>
      <c r="S62" s="11"/>
    </row>
    <row r="63" spans="1:19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7"/>
      <c r="N63" s="7">
        <v>230645.75</v>
      </c>
      <c r="O63" s="7">
        <v>674160.24</v>
      </c>
      <c r="P63" s="53">
        <f t="shared" ref="P63:P71" si="11">SUM(E63:O63)</f>
        <v>1188070.8900000001</v>
      </c>
    </row>
    <row r="64" spans="1:19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4"/>
      <c r="N64" s="54">
        <v>324668.09000000003</v>
      </c>
      <c r="O64" s="54"/>
      <c r="P64" s="53">
        <f t="shared" si="11"/>
        <v>324668.09000000003</v>
      </c>
    </row>
    <row r="65" spans="1:19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4"/>
      <c r="N65" s="54"/>
      <c r="O65" s="54"/>
      <c r="P65" s="53">
        <f t="shared" si="11"/>
        <v>0</v>
      </c>
    </row>
    <row r="66" spans="1:19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4"/>
      <c r="N66" s="54"/>
      <c r="O66" s="54"/>
      <c r="P66" s="53">
        <f t="shared" si="11"/>
        <v>4614000</v>
      </c>
    </row>
    <row r="67" spans="1:19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4"/>
      <c r="N67" s="54">
        <v>4350</v>
      </c>
      <c r="O67" s="54">
        <v>389010.6</v>
      </c>
      <c r="P67" s="53">
        <f t="shared" si="11"/>
        <v>429521.69999999995</v>
      </c>
    </row>
    <row r="68" spans="1:19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4"/>
      <c r="N68" s="54">
        <v>20207.5</v>
      </c>
      <c r="O68" s="54"/>
      <c r="P68" s="53">
        <f t="shared" si="11"/>
        <v>20207.5</v>
      </c>
    </row>
    <row r="69" spans="1:19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4"/>
      <c r="N69" s="54"/>
      <c r="O69" s="54"/>
      <c r="P69" s="53">
        <f t="shared" si="11"/>
        <v>0</v>
      </c>
    </row>
    <row r="70" spans="1:19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4"/>
      <c r="N70" s="54"/>
      <c r="O70" s="54"/>
      <c r="P70" s="53">
        <f t="shared" si="11"/>
        <v>0</v>
      </c>
    </row>
    <row r="71" spans="1:19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7"/>
      <c r="N71" s="7"/>
      <c r="O71" s="7"/>
      <c r="P71" s="53">
        <f t="shared" si="11"/>
        <v>165648.4</v>
      </c>
    </row>
    <row r="72" spans="1:19" ht="15.75" thickBot="1" x14ac:dyDescent="0.3">
      <c r="A72" s="19" t="s">
        <v>55</v>
      </c>
      <c r="B72" s="21"/>
      <c r="C72" s="64">
        <f t="shared" ref="C72:E72" si="12">SUM(C73:C76)</f>
        <v>0</v>
      </c>
      <c r="D72" s="64">
        <f t="shared" ref="D72" si="13">SUM(D73:D76)</f>
        <v>0</v>
      </c>
      <c r="E72" s="64">
        <f t="shared" si="12"/>
        <v>0</v>
      </c>
      <c r="F72" s="64">
        <f t="shared" ref="F72" si="14">SUM(F73:F76)</f>
        <v>0</v>
      </c>
      <c r="G72" s="64">
        <f t="shared" ref="G72:H72" si="15">SUM(G73:G76)</f>
        <v>0</v>
      </c>
      <c r="H72" s="64">
        <f t="shared" si="15"/>
        <v>0</v>
      </c>
      <c r="I72" s="64">
        <f t="shared" ref="I72:J72" si="16">SUM(I73:I76)</f>
        <v>0</v>
      </c>
      <c r="J72" s="64">
        <f t="shared" si="16"/>
        <v>0</v>
      </c>
      <c r="K72" s="64">
        <f t="shared" ref="K72:M72" si="17">SUM(K73:K76)</f>
        <v>0</v>
      </c>
      <c r="L72" s="64">
        <f t="shared" si="17"/>
        <v>0</v>
      </c>
      <c r="M72" s="64">
        <f t="shared" si="17"/>
        <v>0</v>
      </c>
      <c r="N72" s="64">
        <f t="shared" ref="N72:O72" si="18">SUM(N73:N76)</f>
        <v>0</v>
      </c>
      <c r="O72" s="64">
        <f t="shared" si="18"/>
        <v>0</v>
      </c>
      <c r="P72" s="64">
        <f t="shared" ref="P72" si="19">SUM(P73:P76)</f>
        <v>0</v>
      </c>
    </row>
    <row r="73" spans="1:19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53">
        <f t="shared" ref="P73:P83" si="20">SUM(E73:K73)</f>
        <v>0</v>
      </c>
    </row>
    <row r="74" spans="1:19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3">
        <f t="shared" si="20"/>
        <v>0</v>
      </c>
    </row>
    <row r="75" spans="1:19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53">
        <f t="shared" si="20"/>
        <v>0</v>
      </c>
      <c r="R75" s="11"/>
    </row>
    <row r="76" spans="1:19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53">
        <f t="shared" si="20"/>
        <v>0</v>
      </c>
      <c r="S76" t="s">
        <v>96</v>
      </c>
    </row>
    <row r="77" spans="1:19" ht="45.75" customHeight="1" thickBot="1" x14ac:dyDescent="0.3">
      <c r="A77" s="19" t="s">
        <v>60</v>
      </c>
      <c r="B77" s="21"/>
      <c r="C77" s="64">
        <f t="shared" ref="C77:D77" si="21">SUM(C78:C79)</f>
        <v>0</v>
      </c>
      <c r="D77" s="64">
        <f t="shared" si="21"/>
        <v>0</v>
      </c>
      <c r="E77" s="64">
        <f t="shared" ref="E77" si="22">SUM(E78:E79)</f>
        <v>0</v>
      </c>
      <c r="F77" s="64">
        <f t="shared" ref="F77" si="23">SUM(F78:F79)</f>
        <v>0</v>
      </c>
      <c r="G77" s="64">
        <f t="shared" ref="G77:H77" si="24">SUM(G78:G79)</f>
        <v>0</v>
      </c>
      <c r="H77" s="64">
        <f t="shared" si="24"/>
        <v>0</v>
      </c>
      <c r="I77" s="64">
        <f t="shared" ref="I77:J77" si="25">SUM(I78:I79)</f>
        <v>0</v>
      </c>
      <c r="J77" s="64">
        <f t="shared" si="25"/>
        <v>0</v>
      </c>
      <c r="K77" s="64">
        <f t="shared" ref="K77" si="26">SUM(K78:K79)</f>
        <v>0</v>
      </c>
      <c r="L77" s="64">
        <f t="shared" ref="L77:M77" si="27">SUM(L78:L79)</f>
        <v>0</v>
      </c>
      <c r="M77" s="64">
        <f t="shared" si="27"/>
        <v>0</v>
      </c>
      <c r="N77" s="64">
        <f t="shared" ref="N77:O77" si="28">SUM(N78:N79)</f>
        <v>0</v>
      </c>
      <c r="O77" s="64">
        <f t="shared" si="28"/>
        <v>0</v>
      </c>
      <c r="P77" s="53">
        <f t="shared" si="20"/>
        <v>0</v>
      </c>
    </row>
    <row r="78" spans="1:19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53">
        <f t="shared" si="20"/>
        <v>0</v>
      </c>
    </row>
    <row r="79" spans="1:19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53">
        <f t="shared" si="20"/>
        <v>0</v>
      </c>
    </row>
    <row r="80" spans="1:19" ht="15.75" thickBot="1" x14ac:dyDescent="0.3">
      <c r="A80" s="19" t="s">
        <v>63</v>
      </c>
      <c r="B80" s="21"/>
      <c r="C80" s="64">
        <f t="shared" ref="C80:D80" si="29">SUM(C81:C83)</f>
        <v>0</v>
      </c>
      <c r="D80" s="64">
        <f t="shared" si="29"/>
        <v>0</v>
      </c>
      <c r="E80" s="64">
        <f t="shared" ref="E80" si="30">SUM(E81:E83)</f>
        <v>0</v>
      </c>
      <c r="F80" s="64">
        <f t="shared" ref="F80" si="31">SUM(F81:F83)</f>
        <v>0</v>
      </c>
      <c r="G80" s="64">
        <f t="shared" ref="G80:H80" si="32">SUM(G81:G83)</f>
        <v>0</v>
      </c>
      <c r="H80" s="64">
        <f t="shared" si="32"/>
        <v>0</v>
      </c>
      <c r="I80" s="64">
        <f t="shared" ref="I80:J80" si="33">SUM(I81:I83)</f>
        <v>0</v>
      </c>
      <c r="J80" s="64">
        <f t="shared" si="33"/>
        <v>0</v>
      </c>
      <c r="K80" s="64">
        <f t="shared" ref="K80" si="34">SUM(K81:K83)</f>
        <v>0</v>
      </c>
      <c r="L80" s="64">
        <f t="shared" ref="L80:M80" si="35">SUM(L81:L83)</f>
        <v>0</v>
      </c>
      <c r="M80" s="64">
        <f t="shared" si="35"/>
        <v>0</v>
      </c>
      <c r="N80" s="64">
        <f t="shared" ref="N80:O80" si="36">SUM(N81:N83)</f>
        <v>0</v>
      </c>
      <c r="O80" s="64">
        <f t="shared" si="36"/>
        <v>0</v>
      </c>
      <c r="P80" s="53">
        <f t="shared" si="20"/>
        <v>0</v>
      </c>
    </row>
    <row r="81" spans="1:19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53">
        <f t="shared" si="20"/>
        <v>0</v>
      </c>
    </row>
    <row r="82" spans="1:19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3">
        <f t="shared" si="20"/>
        <v>0</v>
      </c>
      <c r="R82" s="11"/>
      <c r="S82" s="11"/>
    </row>
    <row r="83" spans="1:19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53">
        <f t="shared" si="20"/>
        <v>0</v>
      </c>
    </row>
    <row r="84" spans="1:19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O84" si="37">+E20+E26+E36+E46+E62</f>
        <v>15107975.369999999</v>
      </c>
      <c r="F84" s="65">
        <f t="shared" si="37"/>
        <v>16477843.060000001</v>
      </c>
      <c r="G84" s="65">
        <f t="shared" si="37"/>
        <v>17431851.889999997</v>
      </c>
      <c r="H84" s="65">
        <f t="shared" si="37"/>
        <v>20426382.010000002</v>
      </c>
      <c r="I84" s="65">
        <f t="shared" si="37"/>
        <v>33361557.640000001</v>
      </c>
      <c r="J84" s="65">
        <f t="shared" si="37"/>
        <v>26176695.149999999</v>
      </c>
      <c r="K84" s="65">
        <f t="shared" si="37"/>
        <v>16936392.210000001</v>
      </c>
      <c r="L84" s="65">
        <f t="shared" si="37"/>
        <v>22908456.420000002</v>
      </c>
      <c r="M84" s="65">
        <f t="shared" si="37"/>
        <v>17068098.869999997</v>
      </c>
      <c r="N84" s="65">
        <f t="shared" si="37"/>
        <v>40172687.18</v>
      </c>
      <c r="O84" s="65">
        <f t="shared" si="37"/>
        <v>115903424.73999999</v>
      </c>
      <c r="P84" s="65">
        <f>+P20+P26+P36+P46+P62</f>
        <v>342004404.54000002</v>
      </c>
      <c r="R84" s="11"/>
    </row>
    <row r="85" spans="1:19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67"/>
      <c r="N85" s="67"/>
      <c r="O85" s="67"/>
      <c r="P85" s="8"/>
    </row>
    <row r="86" spans="1:19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78">
        <v>0</v>
      </c>
    </row>
    <row r="87" spans="1:19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3">
        <f t="shared" ref="P87:P92" si="38">SUM(E87:E87)</f>
        <v>0</v>
      </c>
    </row>
    <row r="88" spans="1:19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53">
        <f t="shared" si="38"/>
        <v>0</v>
      </c>
    </row>
    <row r="89" spans="1:19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53">
        <f t="shared" si="38"/>
        <v>0</v>
      </c>
    </row>
    <row r="90" spans="1:19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53">
        <f t="shared" si="38"/>
        <v>0</v>
      </c>
    </row>
    <row r="91" spans="1:19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3">
        <f t="shared" si="38"/>
        <v>0</v>
      </c>
    </row>
    <row r="92" spans="1:19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9">SUM(D92:D92)</f>
        <v>0</v>
      </c>
      <c r="J92" s="53">
        <f t="shared" ref="J92" si="40">SUM(E92:E92)</f>
        <v>0</v>
      </c>
      <c r="K92" s="53">
        <f t="shared" ref="K92:O92" si="41">SUM(F92:F92)</f>
        <v>0</v>
      </c>
      <c r="L92" s="53">
        <f t="shared" si="41"/>
        <v>0</v>
      </c>
      <c r="M92" s="53">
        <f t="shared" si="41"/>
        <v>0</v>
      </c>
      <c r="N92" s="53">
        <f t="shared" si="41"/>
        <v>0</v>
      </c>
      <c r="O92" s="53">
        <f t="shared" si="41"/>
        <v>0</v>
      </c>
      <c r="P92" s="53">
        <f t="shared" si="38"/>
        <v>0</v>
      </c>
    </row>
    <row r="93" spans="1:19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9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9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67">
        <v>0</v>
      </c>
    </row>
    <row r="96" spans="1:19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</row>
    <row r="97" spans="1:18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38"/>
      <c r="N97" s="38"/>
      <c r="O97" s="38"/>
      <c r="P97" s="75">
        <v>0</v>
      </c>
    </row>
    <row r="98" spans="1:18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46"/>
      <c r="R98" s="11"/>
    </row>
    <row r="99" spans="1:18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P99" si="42">+E84+E97</f>
        <v>15107975.369999999</v>
      </c>
      <c r="F99" s="77">
        <f t="shared" si="42"/>
        <v>16477843.060000001</v>
      </c>
      <c r="G99" s="77">
        <f t="shared" si="42"/>
        <v>17431851.889999997</v>
      </c>
      <c r="H99" s="77">
        <f t="shared" si="42"/>
        <v>20426382.010000002</v>
      </c>
      <c r="I99" s="77">
        <f t="shared" si="42"/>
        <v>33361557.640000001</v>
      </c>
      <c r="J99" s="77">
        <f t="shared" si="42"/>
        <v>26176695.149999999</v>
      </c>
      <c r="K99" s="77">
        <f t="shared" si="42"/>
        <v>16936392.210000001</v>
      </c>
      <c r="L99" s="77">
        <f t="shared" si="42"/>
        <v>22908456.420000002</v>
      </c>
      <c r="M99" s="77">
        <f t="shared" si="42"/>
        <v>17068098.869999997</v>
      </c>
      <c r="N99" s="77">
        <f t="shared" si="42"/>
        <v>40172687.18</v>
      </c>
      <c r="O99" s="77">
        <f t="shared" si="42"/>
        <v>115903424.73999999</v>
      </c>
      <c r="P99" s="77">
        <f t="shared" si="42"/>
        <v>342004404.54000002</v>
      </c>
      <c r="R99" s="11"/>
    </row>
    <row r="100" spans="1:18" ht="15.75" thickTop="1" x14ac:dyDescent="0.25">
      <c r="A100" s="10" t="s">
        <v>85</v>
      </c>
      <c r="P100" s="11"/>
    </row>
    <row r="101" spans="1:18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8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8" x14ac:dyDescent="0.25">
      <c r="A103" s="2" t="s">
        <v>88</v>
      </c>
    </row>
    <row r="104" spans="1:18" x14ac:dyDescent="0.25">
      <c r="A104" s="2" t="s">
        <v>89</v>
      </c>
    </row>
    <row r="105" spans="1:18" x14ac:dyDescent="0.25">
      <c r="A105" s="2" t="s">
        <v>90</v>
      </c>
    </row>
    <row r="106" spans="1:18" x14ac:dyDescent="0.25">
      <c r="A106" s="2" t="s">
        <v>94</v>
      </c>
    </row>
    <row r="107" spans="1:18" x14ac:dyDescent="0.25">
      <c r="A107" s="2"/>
    </row>
    <row r="108" spans="1:18" x14ac:dyDescent="0.25">
      <c r="A108" s="2"/>
    </row>
    <row r="109" spans="1:18" x14ac:dyDescent="0.25">
      <c r="A109" s="2"/>
    </row>
    <row r="110" spans="1:18" x14ac:dyDescent="0.25">
      <c r="A110" s="2"/>
    </row>
    <row r="111" spans="1:18" x14ac:dyDescent="0.25">
      <c r="A111" s="2"/>
    </row>
    <row r="112" spans="1:1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P16"/>
    <mergeCell ref="A12:Q12"/>
    <mergeCell ref="A11:Q11"/>
    <mergeCell ref="A13:Q13"/>
    <mergeCell ref="A14:Q14"/>
    <mergeCell ref="A15:Q1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headerFooter>
    <oddFooter>Página &amp;P</oddFooter>
  </headerFooter>
  <rowBreaks count="3" manualBreakCount="3">
    <brk id="39" max="16" man="1"/>
    <brk id="61" max="16" man="1"/>
    <brk id="88" max="16" man="1"/>
  </rowBreaks>
  <ignoredErrors>
    <ignoredError sqref="E72 E77 P26 P36 P46 P62 P72:P9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2024-12-02T14:27:59Z</cp:lastPrinted>
  <dcterms:created xsi:type="dcterms:W3CDTF">2018-04-17T18:57:16Z</dcterms:created>
  <dcterms:modified xsi:type="dcterms:W3CDTF">2024-12-02T14:29:04Z</dcterms:modified>
  <cp:category/>
  <cp:contentStatus/>
</cp:coreProperties>
</file>