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igob-my.sharepoint.com/personal/juan_bello_digeig_gob_do/Documents/Escritorio/"/>
    </mc:Choice>
  </mc:AlternateContent>
  <xr:revisionPtr revIDLastSave="401" documentId="13_ncr:1_{88C8A836-98AB-417D-9F72-40314A458797}" xr6:coauthVersionLast="47" xr6:coauthVersionMax="47" xr10:uidLastSave="{CE67A77F-A771-4F0F-ABEE-BC3CD2701F25}"/>
  <bookViews>
    <workbookView xWindow="-120" yWindow="-120" windowWidth="20730" windowHeight="11160" xr2:uid="{03424995-5F08-43B9-9870-E1BD099E1824}"/>
  </bookViews>
  <sheets>
    <sheet name="Suministros" sheetId="4" r:id="rId1"/>
    <sheet name="Cocina" sheetId="3" r:id="rId2"/>
    <sheet name="Impresiones" sheetId="2" r:id="rId3"/>
  </sheets>
  <definedNames>
    <definedName name="_xlnm.Print_Area" localSheetId="1">Cocina!$A$1:$I$73</definedName>
    <definedName name="_xlnm.Print_Area" localSheetId="2">Impresiones!$A$1:$I$27</definedName>
    <definedName name="_xlnm.Print_Area" localSheetId="0">Suministros!$A$1:$J$155</definedName>
    <definedName name="_xlnm.Print_Titles" localSheetId="1">Cocina!$3:$3</definedName>
    <definedName name="_xlnm.Print_Titles" localSheetId="0">Suministros!$3:$3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0" i="4" l="1"/>
  <c r="H7" i="2" l="1"/>
  <c r="H8" i="2"/>
  <c r="H9" i="2"/>
  <c r="H10" i="2"/>
  <c r="H11" i="2"/>
  <c r="H12" i="2"/>
  <c r="H13" i="2"/>
  <c r="F14" i="2"/>
  <c r="H110" i="4"/>
  <c r="I149" i="4"/>
  <c r="H14" i="2" l="1"/>
  <c r="I7" i="4"/>
  <c r="I148" i="4" l="1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F68" i="3"/>
  <c r="I150" i="4" l="1"/>
  <c r="H7" i="3"/>
  <c r="H68" i="3" s="1"/>
</calcChain>
</file>

<file path=xl/sharedStrings.xml><?xml version="1.0" encoding="utf-8"?>
<sst xmlns="http://schemas.openxmlformats.org/spreadsheetml/2006/main" count="869" uniqueCount="454">
  <si>
    <t>Fecha de Adquisición</t>
  </si>
  <si>
    <t>Fecha de Registro</t>
  </si>
  <si>
    <t>Código</t>
  </si>
  <si>
    <t>Articulo</t>
  </si>
  <si>
    <t>Medida</t>
  </si>
  <si>
    <t xml:space="preserve">Costo </t>
  </si>
  <si>
    <t>Costo C/Impuestos22</t>
  </si>
  <si>
    <t>Cuenta</t>
  </si>
  <si>
    <t>074</t>
  </si>
  <si>
    <t>Sobre Timbrados para Carta 9.5x4.5 Ud</t>
  </si>
  <si>
    <t>UD</t>
  </si>
  <si>
    <t>2.2.2.2.01</t>
  </si>
  <si>
    <t>078</t>
  </si>
  <si>
    <t>Carpeta Timbrada con Linea Grafica Ud</t>
  </si>
  <si>
    <t>090</t>
  </si>
  <si>
    <t>Sobre 9x12 Timbrado Blanco Ud</t>
  </si>
  <si>
    <t>117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</si>
  <si>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</si>
  <si>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</si>
  <si>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</si>
  <si>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</si>
  <si>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</si>
  <si>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</si>
  <si>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Carpetas Timbradas Color Azul y Roja</t>
  </si>
  <si>
    <t>127</t>
  </si>
  <si>
    <t>Alcohol al 70 % 16 Oz</t>
  </si>
  <si>
    <t>2.3.9.1.01</t>
  </si>
  <si>
    <t>133</t>
  </si>
  <si>
    <t>Alcohol de Mano Gl</t>
  </si>
  <si>
    <t>2.3.7.2.99</t>
  </si>
  <si>
    <t>128</t>
  </si>
  <si>
    <t>Alcohol Para Dispensador Funda 12/1</t>
  </si>
  <si>
    <t>125</t>
  </si>
  <si>
    <t>Ambientador 8 Oz</t>
  </si>
  <si>
    <t>006</t>
  </si>
  <si>
    <t>Recarga ambientador automático de pared</t>
  </si>
  <si>
    <t>124</t>
  </si>
  <si>
    <t>Ambientador Urinal Ud</t>
  </si>
  <si>
    <t>107</t>
  </si>
  <si>
    <t>Atomizador 16 Oz</t>
  </si>
  <si>
    <t>009</t>
  </si>
  <si>
    <t>Azúcar Blanca (Paq. 5 Lb)</t>
  </si>
  <si>
    <t>Paq.</t>
  </si>
  <si>
    <t>2.3.1.1.01</t>
  </si>
  <si>
    <t>22/6/2024</t>
  </si>
  <si>
    <t>211</t>
  </si>
  <si>
    <t>Azúcar crema(Paq. 10 Lb)</t>
  </si>
  <si>
    <t>200</t>
  </si>
  <si>
    <t>Azúcar crema(Paq. 5 Lb)</t>
  </si>
  <si>
    <t>013</t>
  </si>
  <si>
    <t>Azúcar Dieta Caja 1000/1</t>
  </si>
  <si>
    <t>110</t>
  </si>
  <si>
    <t>Brillo Verde Ud</t>
  </si>
  <si>
    <t>014</t>
  </si>
  <si>
    <t>Café Paq. 1lb</t>
  </si>
  <si>
    <t>137</t>
  </si>
  <si>
    <t>Cloro Gl</t>
  </si>
  <si>
    <t>010</t>
  </si>
  <si>
    <t>Cremora 23 Oz</t>
  </si>
  <si>
    <t>26/6/2024</t>
  </si>
  <si>
    <t>210</t>
  </si>
  <si>
    <t>Cubetas Industriales de 20 Lts</t>
  </si>
  <si>
    <t>041</t>
  </si>
  <si>
    <t>Cubetas Pequeñas</t>
  </si>
  <si>
    <t>132</t>
  </si>
  <si>
    <t>Desgrasante Gl</t>
  </si>
  <si>
    <t>140</t>
  </si>
  <si>
    <t>Desinfectante Gl</t>
  </si>
  <si>
    <t>141</t>
  </si>
  <si>
    <t>Detergente en Polvo 1 lb</t>
  </si>
  <si>
    <t>205</t>
  </si>
  <si>
    <t>Dispensador de alcohol Scott</t>
  </si>
  <si>
    <t>015</t>
  </si>
  <si>
    <t>Dispensador de Jabón de Mano</t>
  </si>
  <si>
    <t>007</t>
  </si>
  <si>
    <t>Dispensador de papel Higienico jumbo</t>
  </si>
  <si>
    <t>209</t>
  </si>
  <si>
    <t>Escoba</t>
  </si>
  <si>
    <t>206</t>
  </si>
  <si>
    <t>Esponja para Fregar</t>
  </si>
  <si>
    <t>135</t>
  </si>
  <si>
    <t>Espuma Loca</t>
  </si>
  <si>
    <t>016</t>
  </si>
  <si>
    <t>Fósforos Caja 40/1</t>
  </si>
  <si>
    <t>142</t>
  </si>
  <si>
    <t>Funda P/Basura Grande Paq. 100/1</t>
  </si>
  <si>
    <t>143</t>
  </si>
  <si>
    <t>Fundas P/Basura Mediana Paq. 100/1</t>
  </si>
  <si>
    <t>144</t>
  </si>
  <si>
    <t>Fundas P/Basura Pequeñas Paq. 100/1</t>
  </si>
  <si>
    <t>2.3.9.2.01</t>
  </si>
  <si>
    <t>134</t>
  </si>
  <si>
    <t>Gel Alcoholado Gl</t>
  </si>
  <si>
    <t>108</t>
  </si>
  <si>
    <t>Goma Limpia Cristales</t>
  </si>
  <si>
    <t>202</t>
  </si>
  <si>
    <t>Guantes de Limpieza  Size L</t>
  </si>
  <si>
    <t>203</t>
  </si>
  <si>
    <t>Guantes de Limpieza  Size M</t>
  </si>
  <si>
    <t>2.3.9.9.04</t>
  </si>
  <si>
    <t>101</t>
  </si>
  <si>
    <t>Guantes de Limpieza  Size S</t>
  </si>
  <si>
    <t>204</t>
  </si>
  <si>
    <t>Guantes de Tela</t>
  </si>
  <si>
    <t>040</t>
  </si>
  <si>
    <t>Guantes Desechables 100/1</t>
  </si>
  <si>
    <t>126</t>
  </si>
  <si>
    <t>Insecticida Líquido</t>
  </si>
  <si>
    <t>2.3.7.2.05</t>
  </si>
  <si>
    <t>138</t>
  </si>
  <si>
    <t>Jabón de Fregar Gl</t>
  </si>
  <si>
    <t>139</t>
  </si>
  <si>
    <t>Jabón de Mano Gl</t>
  </si>
  <si>
    <t>044</t>
  </si>
  <si>
    <t>Lanilla Microfibra Ud</t>
  </si>
  <si>
    <t>130</t>
  </si>
  <si>
    <t>Limpia Ceramica Gl</t>
  </si>
  <si>
    <t>129</t>
  </si>
  <si>
    <t>Limpia Cristales Gl</t>
  </si>
  <si>
    <t>131</t>
  </si>
  <si>
    <t xml:space="preserve">Lysol Desinfectante </t>
  </si>
  <si>
    <t>039</t>
  </si>
  <si>
    <t>Mascarillas Caja 50/1</t>
  </si>
  <si>
    <t>005</t>
  </si>
  <si>
    <t>Papel de  Baño Scott Paq. 24/1</t>
  </si>
  <si>
    <t>2.3.3.2.01</t>
  </si>
  <si>
    <t>001</t>
  </si>
  <si>
    <t>Papel de Baño (Rollos) 12/1</t>
  </si>
  <si>
    <t>002</t>
  </si>
  <si>
    <t>Papel Toalla Baño(Rollos) 6/1</t>
  </si>
  <si>
    <t>003</t>
  </si>
  <si>
    <t>Papel Toalla Cocina(Rollos) 6/1</t>
  </si>
  <si>
    <t>207</t>
  </si>
  <si>
    <t>Piedra Ambientadora Ud</t>
  </si>
  <si>
    <t>198</t>
  </si>
  <si>
    <t>208</t>
  </si>
  <si>
    <t>Recogedor de Basura Ud</t>
  </si>
  <si>
    <t>197</t>
  </si>
  <si>
    <t>Removedores de madera para el café Paq.</t>
  </si>
  <si>
    <t>2.3.9.5.01</t>
  </si>
  <si>
    <t>004</t>
  </si>
  <si>
    <t>Servilletas Paq. 500/1</t>
  </si>
  <si>
    <t>045</t>
  </si>
  <si>
    <t>Suape No.36</t>
  </si>
  <si>
    <t>011</t>
  </si>
  <si>
    <t>Té Frio 2.6 Oz</t>
  </si>
  <si>
    <t>012</t>
  </si>
  <si>
    <t>Té Twinings Caja 20/1</t>
  </si>
  <si>
    <t>Caja</t>
  </si>
  <si>
    <t>199</t>
  </si>
  <si>
    <t>Vasos de carton 4 oz 50/1</t>
  </si>
  <si>
    <t>008</t>
  </si>
  <si>
    <t>Vasos de Carton 8 oz 50/1</t>
  </si>
  <si>
    <t>201</t>
  </si>
  <si>
    <t>Zafacones Ud</t>
  </si>
  <si>
    <t>213</t>
  </si>
  <si>
    <t>Atomizadores 32 onzas</t>
  </si>
  <si>
    <t>038</t>
  </si>
  <si>
    <t>Bandeja Plástica Horizontal Ud</t>
  </si>
  <si>
    <t>046</t>
  </si>
  <si>
    <t>Bandeja Plástica Vertical Ud</t>
  </si>
  <si>
    <t>067</t>
  </si>
  <si>
    <t>Baterias/Pilas AA Ud</t>
  </si>
  <si>
    <t>2.3.9.6.01</t>
  </si>
  <si>
    <t>106</t>
  </si>
  <si>
    <t>Baterias/Pilas AAA Ud</t>
  </si>
  <si>
    <t>152</t>
  </si>
  <si>
    <t>Bombillo Led 1X4 MR-16 110-220V Ud</t>
  </si>
  <si>
    <t>081</t>
  </si>
  <si>
    <t>Borrador Para Pizarra Ud</t>
  </si>
  <si>
    <t>2.3.9.8.02</t>
  </si>
  <si>
    <t>186</t>
  </si>
  <si>
    <t>Brocha Econ. M/Marron # 4 395-4 Atla</t>
  </si>
  <si>
    <t>2.3.6.3.04</t>
  </si>
  <si>
    <t>159</t>
  </si>
  <si>
    <t>Brocha Econ.M/Marrón # 2 395-2 Atla</t>
  </si>
  <si>
    <t>157</t>
  </si>
  <si>
    <t>Caja para Archivar Documentos</t>
  </si>
  <si>
    <t>096</t>
  </si>
  <si>
    <t>Carpeta p/Documentos 3 argollas ½ " Ud</t>
  </si>
  <si>
    <t>094</t>
  </si>
  <si>
    <t>Carpeta p/Documentos 3 argollas 2 " Ud</t>
  </si>
  <si>
    <t>095</t>
  </si>
  <si>
    <t>Carpeta p/Documentos 3 argollas 3" Ud</t>
  </si>
  <si>
    <t>171</t>
  </si>
  <si>
    <t>Carpetas p/Documentos 3 Argollas 1" Ud</t>
  </si>
  <si>
    <t>017</t>
  </si>
  <si>
    <t>Cartucho de Cinta para Impresora Epson</t>
  </si>
  <si>
    <t>070</t>
  </si>
  <si>
    <t>CD Ud</t>
  </si>
  <si>
    <t>196</t>
  </si>
  <si>
    <t>Cera para Contar</t>
  </si>
  <si>
    <t>158</t>
  </si>
  <si>
    <t>Chinchetas de Colores 50/1</t>
  </si>
  <si>
    <t>Paquetes</t>
  </si>
  <si>
    <t>102</t>
  </si>
  <si>
    <t>Cinta adhesiva ancha</t>
  </si>
  <si>
    <t>066</t>
  </si>
  <si>
    <t>Cinta adhesiva pequeñas</t>
  </si>
  <si>
    <t>051</t>
  </si>
  <si>
    <t xml:space="preserve">Cinta de rotulador Label Writter 12/1 </t>
  </si>
  <si>
    <t>058</t>
  </si>
  <si>
    <t xml:space="preserve">Cinta de rotulador Letrag color clear 12/1 </t>
  </si>
  <si>
    <t>060</t>
  </si>
  <si>
    <t>Cinta Doble Cara Ud</t>
  </si>
  <si>
    <t>068</t>
  </si>
  <si>
    <t>Cintas para sumadoras electricas Ud</t>
  </si>
  <si>
    <t>049</t>
  </si>
  <si>
    <t>Clip 33mm Caja/100</t>
  </si>
  <si>
    <t>050</t>
  </si>
  <si>
    <t>Clip 50mm Caja/100</t>
  </si>
  <si>
    <t>153</t>
  </si>
  <si>
    <t>Cordón Lanyards para Porta Carnet</t>
  </si>
  <si>
    <t>057</t>
  </si>
  <si>
    <t>Corrector Liquido Blanco Ud</t>
  </si>
  <si>
    <t>072</t>
  </si>
  <si>
    <t>Dispensador de cinta pegante Ud</t>
  </si>
  <si>
    <t>2.3.9.9.05</t>
  </si>
  <si>
    <t>109</t>
  </si>
  <si>
    <t>DVD Ud</t>
  </si>
  <si>
    <t>112</t>
  </si>
  <si>
    <t>Espirales Encuadernacion 10mm  Ud</t>
  </si>
  <si>
    <t>174</t>
  </si>
  <si>
    <t>Espirales Encuadernación 19 mm Ud</t>
  </si>
  <si>
    <t>175</t>
  </si>
  <si>
    <t>Espirales Encuadernación 25 mm Ud</t>
  </si>
  <si>
    <t>176</t>
  </si>
  <si>
    <t>Espirales Encuadernación 6mm Ud</t>
  </si>
  <si>
    <t>177</t>
  </si>
  <si>
    <t>Etiquetas/Labels  1X4 1000/1</t>
  </si>
  <si>
    <t>2.3.3.1.01</t>
  </si>
  <si>
    <t>178</t>
  </si>
  <si>
    <t>Etiquetas/Labels  2X4 1000/1</t>
  </si>
  <si>
    <t>187</t>
  </si>
  <si>
    <t>Extensión Teléscopica  6 -12 EP-207A23 Prosourse</t>
  </si>
  <si>
    <t>062</t>
  </si>
  <si>
    <t>Felpa Punta Fina Azul Ud</t>
  </si>
  <si>
    <t>087</t>
  </si>
  <si>
    <t>Ficha Index Cards de cartulina 50/125 100/1</t>
  </si>
  <si>
    <t>093</t>
  </si>
  <si>
    <t>Folder Partition 8 1/2 x 11 Ud</t>
  </si>
  <si>
    <t>113</t>
  </si>
  <si>
    <t>Folders 8 1/2 x 11  Caja 100/1</t>
  </si>
  <si>
    <t>091</t>
  </si>
  <si>
    <t>Folders 8 1/2 x 14 UD Caja 100/1</t>
  </si>
  <si>
    <t>188</t>
  </si>
  <si>
    <t>Gancho  P/Folders Caja 50/1(Macho/Hembra)</t>
  </si>
  <si>
    <t>048</t>
  </si>
  <si>
    <t>Ganchos Billeteros 19 mm Caja/12</t>
  </si>
  <si>
    <t>047</t>
  </si>
  <si>
    <t>Ganchos Billeteros 25 mm Caja/12</t>
  </si>
  <si>
    <t>055</t>
  </si>
  <si>
    <t>Ganchos Billeteros 32 mm Caja/12</t>
  </si>
  <si>
    <t>054</t>
  </si>
  <si>
    <t>Ganchos Billeteros 41 mm Caja/12</t>
  </si>
  <si>
    <t>085</t>
  </si>
  <si>
    <t>Ganchos Billeteros 51 mm Caja/12</t>
  </si>
  <si>
    <t>136</t>
  </si>
  <si>
    <t>Ganchos p/Folder  Plastico Caja/50</t>
  </si>
  <si>
    <t>056</t>
  </si>
  <si>
    <t>Goma de Borrar Ud</t>
  </si>
  <si>
    <t>053</t>
  </si>
  <si>
    <t>Gomitas Caja/100</t>
  </si>
  <si>
    <t>071</t>
  </si>
  <si>
    <t>Grapadoras Ud</t>
  </si>
  <si>
    <t>092</t>
  </si>
  <si>
    <t>Grapas Grandes 23/17 1000/1</t>
  </si>
  <si>
    <t>170</t>
  </si>
  <si>
    <t>Grapas Grandes caja  23/10 1000/1</t>
  </si>
  <si>
    <t>069</t>
  </si>
  <si>
    <t>Grapas pequeñas Caja 5000/1</t>
  </si>
  <si>
    <t>114</t>
  </si>
  <si>
    <t>Label para CD Caja 50/1</t>
  </si>
  <si>
    <t>181</t>
  </si>
  <si>
    <t>Label Sheets</t>
  </si>
  <si>
    <t>189</t>
  </si>
  <si>
    <t>Lanilla 174219 Generico</t>
  </si>
  <si>
    <t>083</t>
  </si>
  <si>
    <t>Lapiceros Azul Ud</t>
  </si>
  <si>
    <t>084</t>
  </si>
  <si>
    <t>Lapiceros Negro Ud</t>
  </si>
  <si>
    <t>086</t>
  </si>
  <si>
    <t>Lapiceros Rojo Caja 12/1</t>
  </si>
  <si>
    <t>082</t>
  </si>
  <si>
    <t>Lápiz Carbón 12/1</t>
  </si>
  <si>
    <t>099</t>
  </si>
  <si>
    <t>Libretas Rayadas Gr. 8 1/2 x 11 12/1</t>
  </si>
  <si>
    <t>100</t>
  </si>
  <si>
    <t>Libretas Rayadas Peq. 5 x 8 12/1</t>
  </si>
  <si>
    <t>080</t>
  </si>
  <si>
    <t>Libro Blanco 4 columnas Ud</t>
  </si>
  <si>
    <t>079</t>
  </si>
  <si>
    <t>Libro Record 300 paginas Ud</t>
  </si>
  <si>
    <t>161</t>
  </si>
  <si>
    <t>Marcador Azul para Pizarra</t>
  </si>
  <si>
    <t>063</t>
  </si>
  <si>
    <t>Marcador azul permante Ud</t>
  </si>
  <si>
    <t>162</t>
  </si>
  <si>
    <t>Marcador Negro para Pizarra Ud</t>
  </si>
  <si>
    <t>165</t>
  </si>
  <si>
    <t>Marcador Negro Permanente Ud</t>
  </si>
  <si>
    <t>163</t>
  </si>
  <si>
    <t>Marcador Rojo Para Pizarra Ud</t>
  </si>
  <si>
    <t>166</t>
  </si>
  <si>
    <t>Marcador Rojo Permanente Ud</t>
  </si>
  <si>
    <t>164</t>
  </si>
  <si>
    <t>Marcador Verde para Pizarra</t>
  </si>
  <si>
    <t>190</t>
  </si>
  <si>
    <t>Masilla Blanca Spackl Int-Ext Gl Sc-101-4 Lanco</t>
  </si>
  <si>
    <t>191</t>
  </si>
  <si>
    <t>Mini Rolo de 3/82"X3 Pa-573-19 Lanco</t>
  </si>
  <si>
    <t>192</t>
  </si>
  <si>
    <t>Mochila Impermeable Color Negro</t>
  </si>
  <si>
    <t>193</t>
  </si>
  <si>
    <t>Mota Todo Uso 3/8 X9 PA-566-19 Lanco</t>
  </si>
  <si>
    <t>151</t>
  </si>
  <si>
    <t>Panel Led Circular P/Empostral 9W 6000k Ud</t>
  </si>
  <si>
    <t>147</t>
  </si>
  <si>
    <t xml:space="preserve">Panel Led P/Plafond  2X4 6500K </t>
  </si>
  <si>
    <t>148</t>
  </si>
  <si>
    <t>Panel Led P/Plafond 2X2 6000K Ud</t>
  </si>
  <si>
    <t>150</t>
  </si>
  <si>
    <t>Panel Led Redondo 10-W Luz Blanca 6500K 5´´</t>
  </si>
  <si>
    <t>183</t>
  </si>
  <si>
    <t>Papelografo (Rotafolio)</t>
  </si>
  <si>
    <t>104</t>
  </si>
  <si>
    <t>Péndafles 8 1/2 x 11 25/1</t>
  </si>
  <si>
    <t>105</t>
  </si>
  <si>
    <t>Péndafles 8 1/2 x 14 Ud</t>
  </si>
  <si>
    <t>155</t>
  </si>
  <si>
    <t>Perforadora de 2 hoyos Ud</t>
  </si>
  <si>
    <t>059</t>
  </si>
  <si>
    <t>Perforadora de 3 hoyos Ud</t>
  </si>
  <si>
    <t>111</t>
  </si>
  <si>
    <t>Pergaminos encuadernación gris 50/1</t>
  </si>
  <si>
    <t>149</t>
  </si>
  <si>
    <t>Pergaminos encuadernación negro</t>
  </si>
  <si>
    <t>172</t>
  </si>
  <si>
    <t>Pergaminos encuadernación Transparente 50/1</t>
  </si>
  <si>
    <t>173</t>
  </si>
  <si>
    <t>Pergaminos encuadernación varios colores Ud</t>
  </si>
  <si>
    <t>184</t>
  </si>
  <si>
    <t>Pizarra Blancas Mágicas</t>
  </si>
  <si>
    <t>185</t>
  </si>
  <si>
    <t>Pizarra de Corcho Rectangular</t>
  </si>
  <si>
    <t>182</t>
  </si>
  <si>
    <t>Porta Carnet</t>
  </si>
  <si>
    <t>097</t>
  </si>
  <si>
    <t>Porta Clips Ud</t>
  </si>
  <si>
    <t>052</t>
  </si>
  <si>
    <t>Porta Lapiz Ud</t>
  </si>
  <si>
    <t>194</t>
  </si>
  <si>
    <t>Porta Rolo Reforzado Negro 9 Pa-576-19 Lanco</t>
  </si>
  <si>
    <t>156</t>
  </si>
  <si>
    <t>Porta Rotafolio/papelografo Tripie</t>
  </si>
  <si>
    <t>077</t>
  </si>
  <si>
    <t>Post-It 2 x 3 Ud</t>
  </si>
  <si>
    <t>065</t>
  </si>
  <si>
    <t>Post-It 3 x 3 Ud</t>
  </si>
  <si>
    <t>064</t>
  </si>
  <si>
    <t>Post-It Banderitas 12/1</t>
  </si>
  <si>
    <t>116</t>
  </si>
  <si>
    <t>Protector de hojas plástica paq 100/1</t>
  </si>
  <si>
    <t>089</t>
  </si>
  <si>
    <t>Regla Plástica 12´´Ud</t>
  </si>
  <si>
    <t>061</t>
  </si>
  <si>
    <t>Resaltadores Varios colores 12/1</t>
  </si>
  <si>
    <t>076</t>
  </si>
  <si>
    <t>Resma de Papel Bond 11  X  17</t>
  </si>
  <si>
    <t>167</t>
  </si>
  <si>
    <t>Resma de Papel Bond 8 1/2 x 11 Ud</t>
  </si>
  <si>
    <t>168</t>
  </si>
  <si>
    <t>Resma de Papel Bond 8 1/2 x 14 Ud</t>
  </si>
  <si>
    <t>169</t>
  </si>
  <si>
    <t>Resma de papel Opalina 500/1</t>
  </si>
  <si>
    <t>098</t>
  </si>
  <si>
    <t>Rollo de Papel Sumadora Ud</t>
  </si>
  <si>
    <t>154</t>
  </si>
  <si>
    <t>Sacagrapas</t>
  </si>
  <si>
    <t>145</t>
  </si>
  <si>
    <t>Sacapuntas  Ud</t>
  </si>
  <si>
    <t>088</t>
  </si>
  <si>
    <t>Sacapuntas Eléctrico</t>
  </si>
  <si>
    <t>121</t>
  </si>
  <si>
    <t xml:space="preserve">Separador 3 hoyos </t>
  </si>
  <si>
    <t>115</t>
  </si>
  <si>
    <t>Sobre para CD Ud</t>
  </si>
  <si>
    <t>075</t>
  </si>
  <si>
    <t>146</t>
  </si>
  <si>
    <t>Tablilla de Madera 9x12 Ud</t>
  </si>
  <si>
    <t>195</t>
  </si>
  <si>
    <t>Thinner TH-1000-Gl 54152 Tropical</t>
  </si>
  <si>
    <t>103</t>
  </si>
  <si>
    <t>Tijeras Ud</t>
  </si>
  <si>
    <t>122</t>
  </si>
  <si>
    <t>Tinta para Sello Azul Ud</t>
  </si>
  <si>
    <t>179</t>
  </si>
  <si>
    <t>Tinta para Sello Roja Ud</t>
  </si>
  <si>
    <t>180</t>
  </si>
  <si>
    <t>Tinta para Sello Verde Ud</t>
  </si>
  <si>
    <t>027</t>
  </si>
  <si>
    <t>Tóner 304, Serial CC531A azul Ud</t>
  </si>
  <si>
    <t>026</t>
  </si>
  <si>
    <t>Tóner 304, Serial CC532A amarillo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</si>
  <si>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</si>
  <si>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</si>
  <si>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</si>
  <si>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</si>
  <si>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</si>
  <si>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</si>
  <si>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032</t>
  </si>
  <si>
    <t>Tóner 305, Serial CE412A amarillo Ud</t>
  </si>
  <si>
    <t>031</t>
  </si>
  <si>
    <t>Tóner 305, Serial CE413A magenta Ud</t>
  </si>
  <si>
    <t>025</t>
  </si>
  <si>
    <t>Tóner 49A, impresora HP 1320tn Ud 059.49A NEGRO</t>
  </si>
  <si>
    <t>020</t>
  </si>
  <si>
    <t>Tóner HP 26A Negro CF226A  Ud</t>
  </si>
  <si>
    <t>160</t>
  </si>
  <si>
    <t>Tóner HP CF410 A Negro A Ud</t>
  </si>
  <si>
    <t>123</t>
  </si>
  <si>
    <t>Tóner HP CF411 Azul A Ud</t>
  </si>
  <si>
    <t>019</t>
  </si>
  <si>
    <t>Tóner HP CF412 Amarillo Ud</t>
  </si>
  <si>
    <t>018</t>
  </si>
  <si>
    <t>Tóner HP CF413 Magenta Ud</t>
  </si>
  <si>
    <t>022</t>
  </si>
  <si>
    <t>Tóner HP CF414 Amarillo Ud</t>
  </si>
  <si>
    <t>021</t>
  </si>
  <si>
    <t>Tóner HP CF414 Azul Ud</t>
  </si>
  <si>
    <t>023</t>
  </si>
  <si>
    <t>Tóner HP CF414 Magenta Ud</t>
  </si>
  <si>
    <t>024</t>
  </si>
  <si>
    <t>Tóner HP CF414 Negro (W2020A) Ud</t>
  </si>
  <si>
    <t>033</t>
  </si>
  <si>
    <t>Tóner Sharp MXB45NT Ud</t>
  </si>
  <si>
    <t>035</t>
  </si>
  <si>
    <t>Tóner T-30FC-30VM magenta Ud</t>
  </si>
  <si>
    <t>034</t>
  </si>
  <si>
    <t>Tóner T-FC-30V C azul Ud</t>
  </si>
  <si>
    <t>036</t>
  </si>
  <si>
    <t>Tóner T-FC-30V K negro Ud</t>
  </si>
  <si>
    <t>037</t>
  </si>
  <si>
    <t>Tóner T-FC-30VY amarillo Ud</t>
  </si>
  <si>
    <t>073</t>
  </si>
  <si>
    <t>UHU 12/1</t>
  </si>
  <si>
    <t>214</t>
  </si>
  <si>
    <t>BATERÍA//PILA 9VOL</t>
  </si>
  <si>
    <t>Existencia finales</t>
  </si>
  <si>
    <t>ambientador automático de pared</t>
  </si>
  <si>
    <t>Sobre tipo manila  pequeños</t>
  </si>
  <si>
    <t>Impresiones abril-junio 2025</t>
  </si>
  <si>
    <t xml:space="preserve">                                                                 Suministros abril-junio 2025</t>
  </si>
  <si>
    <t xml:space="preserve">    Materiales de limpieza y cocina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</si>
</sst>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* #,##0_);_(* \(#,##0\);_(* &quot;-&quot;??_);_(@_)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sz val="11"/>
      <name val="Arial"/>
      <family val="2"/>
    </font>
    <font>
      <sz val="11"/>
      <name val="Arial"/>
      <family val="2"/>
      <charset val="134"/>
    </font>
    <font>
      <b/>
      <u val="singleAccounting"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 val="singleAccounting"/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theme="9"/>
      </left>
      <right style="thin">
        <color theme="9"/>
      </right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 style="thin">
        <color theme="9"/>
      </left>
      <right/>
      <top style="medium">
        <color theme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/>
      </top>
      <bottom/>
      <diagonal/>
    </border>
    <border>
      <left style="medium">
        <color theme="9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0" fillId="2" borderId="0" xfId="0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2" borderId="4" xfId="0" applyNumberForma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64" fontId="5" fillId="2" borderId="4" xfId="0" applyNumberFormat="1" applyFont="1" applyFill="1" applyBorder="1" applyAlignment="1">
      <alignment horizontal="left" vertical="center" wrapText="1"/>
    </xf>
    <xf numFmtId="43" fontId="0" fillId="2" borderId="5" xfId="1" applyFont="1" applyFill="1" applyBorder="1"/>
    <xf numFmtId="43" fontId="5" fillId="2" borderId="6" xfId="1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/>
    </xf>
    <xf numFmtId="14" fontId="0" fillId="2" borderId="0" xfId="0" applyNumberFormat="1" applyFill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43" fontId="5" fillId="2" borderId="7" xfId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43" fontId="5" fillId="0" borderId="7" xfId="1" applyFont="1" applyFill="1" applyBorder="1" applyAlignment="1">
      <alignment horizontal="left" vertical="center" wrapText="1"/>
    </xf>
    <xf numFmtId="43" fontId="7" fillId="0" borderId="0" xfId="0" applyNumberFormat="1" applyFont="1"/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14" fontId="5" fillId="2" borderId="8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left"/>
    </xf>
    <xf numFmtId="0" fontId="8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43" fontId="0" fillId="2" borderId="8" xfId="1" applyFont="1" applyFill="1" applyBorder="1"/>
    <xf numFmtId="43" fontId="5" fillId="2" borderId="4" xfId="1" applyFont="1" applyFill="1" applyBorder="1" applyAlignment="1">
      <alignment horizontal="left" wrapText="1"/>
    </xf>
    <xf numFmtId="49" fontId="0" fillId="2" borderId="4" xfId="0" applyNumberFormat="1" applyFill="1" applyBorder="1" applyAlignment="1">
      <alignment horizontal="left"/>
    </xf>
    <xf numFmtId="49" fontId="5" fillId="2" borderId="4" xfId="2" applyNumberFormat="1" applyFont="1" applyFill="1" applyBorder="1" applyAlignment="1">
      <alignment horizontal="left" wrapText="1"/>
    </xf>
    <xf numFmtId="1" fontId="5" fillId="2" borderId="4" xfId="0" applyNumberFormat="1" applyFont="1" applyFill="1" applyBorder="1" applyAlignment="1">
      <alignment horizontal="left" wrapText="1"/>
    </xf>
    <xf numFmtId="164" fontId="5" fillId="2" borderId="4" xfId="0" applyNumberFormat="1" applyFont="1" applyFill="1" applyBorder="1" applyAlignment="1">
      <alignment horizontal="left" wrapText="1"/>
    </xf>
    <xf numFmtId="49" fontId="5" fillId="2" borderId="4" xfId="0" applyNumberFormat="1" applyFont="1" applyFill="1" applyBorder="1" applyAlignment="1">
      <alignment horizontal="left"/>
    </xf>
    <xf numFmtId="43" fontId="0" fillId="2" borderId="10" xfId="1" applyFont="1" applyFill="1" applyBorder="1"/>
    <xf numFmtId="14" fontId="0" fillId="0" borderId="4" xfId="0" applyNumberFormat="1" applyBorder="1" applyAlignment="1">
      <alignment horizontal="center" vertical="center"/>
    </xf>
    <xf numFmtId="49" fontId="5" fillId="2" borderId="8" xfId="2" applyNumberFormat="1" applyFont="1" applyFill="1" applyBorder="1" applyAlignment="1">
      <alignment horizontal="left" vertical="center" wrapText="1"/>
    </xf>
    <xf numFmtId="1" fontId="5" fillId="2" borderId="8" xfId="0" applyNumberFormat="1" applyFont="1" applyFill="1" applyBorder="1" applyAlignment="1">
      <alignment horizontal="left" vertical="center" wrapText="1"/>
    </xf>
    <xf numFmtId="43" fontId="5" fillId="2" borderId="8" xfId="1" applyFont="1" applyFill="1" applyBorder="1" applyAlignment="1">
      <alignment horizontal="left" vertical="center" wrapText="1"/>
    </xf>
    <xf numFmtId="165" fontId="7" fillId="0" borderId="0" xfId="0" applyNumberFormat="1" applyFont="1"/>
    <xf numFmtId="0" fontId="7" fillId="0" borderId="0" xfId="0" applyFont="1"/>
    <xf numFmtId="0" fontId="0" fillId="2" borderId="11" xfId="0" applyFill="1" applyBorder="1" applyAlignment="1">
      <alignment horizontal="left" indent="4"/>
    </xf>
    <xf numFmtId="0" fontId="6" fillId="2" borderId="4" xfId="0" applyFont="1" applyFill="1" applyBorder="1" applyAlignment="1">
      <alignment horizontal="left" wrapText="1"/>
    </xf>
    <xf numFmtId="49" fontId="6" fillId="2" borderId="4" xfId="2" applyNumberFormat="1" applyFont="1" applyFill="1" applyBorder="1" applyAlignment="1">
      <alignment horizontal="left" wrapText="1"/>
    </xf>
    <xf numFmtId="164" fontId="6" fillId="2" borderId="4" xfId="0" applyNumberFormat="1" applyFont="1" applyFill="1" applyBorder="1" applyAlignment="1">
      <alignment horizontal="left" wrapText="1"/>
    </xf>
    <xf numFmtId="0" fontId="10" fillId="2" borderId="4" xfId="3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/>
    </xf>
    <xf numFmtId="164" fontId="11" fillId="2" borderId="4" xfId="0" applyNumberFormat="1" applyFont="1" applyFill="1" applyBorder="1" applyAlignment="1">
      <alignment horizontal="left" wrapText="1"/>
    </xf>
    <xf numFmtId="12" fontId="5" fillId="2" borderId="4" xfId="0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center" vertical="center"/>
    </xf>
    <xf numFmtId="43" fontId="0" fillId="2" borderId="4" xfId="1" applyFont="1" applyFill="1" applyBorder="1" applyAlignment="1">
      <alignment horizontal="left"/>
    </xf>
    <xf numFmtId="43" fontId="0" fillId="6" borderId="5" xfId="1" applyFont="1" applyFill="1" applyBorder="1" applyAlignment="1">
      <alignment horizontal="center"/>
    </xf>
    <xf numFmtId="43" fontId="0" fillId="6" borderId="5" xfId="1" applyFont="1" applyFill="1" applyBorder="1"/>
    <xf numFmtId="0" fontId="4" fillId="3" borderId="1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13" fillId="2" borderId="0" xfId="0" applyFont="1" applyFill="1"/>
    <xf numFmtId="0" fontId="13" fillId="0" borderId="0" xfId="0" applyFont="1"/>
    <xf numFmtId="0" fontId="13" fillId="0" borderId="0" xfId="0" applyFont="1" applyAlignment="1">
      <alignment horizontal="center"/>
    </xf>
    <xf numFmtId="43" fontId="14" fillId="0" borderId="0" xfId="0" applyNumberFormat="1" applyFont="1"/>
    <xf numFmtId="0" fontId="15" fillId="0" borderId="0" xfId="0" applyFont="1"/>
    <xf numFmtId="0" fontId="15" fillId="2" borderId="0" xfId="0" applyFont="1" applyFill="1"/>
    <xf numFmtId="43" fontId="0" fillId="2" borderId="8" xfId="1" applyFont="1" applyFill="1" applyBorder="1" applyAlignment="1">
      <alignment horizontal="center"/>
    </xf>
    <xf numFmtId="14" fontId="0" fillId="2" borderId="0" xfId="0" applyNumberFormat="1" applyFill="1" applyAlignment="1">
      <alignment horizontal="left" vertical="center"/>
    </xf>
    <xf numFmtId="49" fontId="5" fillId="2" borderId="12" xfId="2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/>
    <xf numFmtId="0" fontId="3" fillId="3" borderId="0" xfId="0" applyFont="1" applyFill="1" applyAlignment="1">
      <alignment horizontal="left"/>
    </xf>
    <xf numFmtId="0" fontId="15" fillId="0" borderId="0" xfId="0" applyFont="1" applyBorder="1"/>
    <xf numFmtId="0" fontId="4" fillId="3" borderId="13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17" fontId="3" fillId="3" borderId="4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right"/>
    </xf>
    <xf numFmtId="49" fontId="0" fillId="2" borderId="4" xfId="0" applyNumberFormat="1" applyFont="1" applyFill="1" applyBorder="1" applyAlignment="1">
      <alignment horizontal="left"/>
    </xf>
    <xf numFmtId="0" fontId="0" fillId="2" borderId="9" xfId="0" applyFont="1" applyFill="1" applyBorder="1"/>
    <xf numFmtId="0" fontId="0" fillId="2" borderId="4" xfId="0" applyFont="1" applyFill="1" applyBorder="1"/>
    <xf numFmtId="14" fontId="0" fillId="0" borderId="4" xfId="0" applyNumberFormat="1" applyFont="1" applyBorder="1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Border="1"/>
    <xf numFmtId="43" fontId="7" fillId="0" borderId="0" xfId="0" applyNumberFormat="1" applyFont="1" applyBorder="1"/>
  </cellXfs>
  <cellStyles count="4">
    <cellStyle name="Millares" xfId="1" builtinId="3"/>
    <cellStyle name="Moneda 2" xfId="2" xr:uid="{80035BE7-CB6B-46A6-84AA-EEDD67FC8D5F}"/>
    <cellStyle name="Normal" xfId="0" builtinId="0"/>
    <cellStyle name="Normal_Hoja1" xfId="3" xr:uid="{372E088B-39F4-4DEF-8682-E188E1362C9A}"/>
  </cellStyles>
  <dxfs count="39">
    <dxf>
      <font>
        <strike val="0"/>
        <outline val="0"/>
        <shadow val="0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9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strike val="0"/>
        <outline val="0"/>
        <shadow val="0"/>
        <vertAlign val="baseline"/>
        <sz val="11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9"/>
        </left>
        <right/>
        <top style="thin">
          <color theme="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9"/>
        </left>
        <right style="thin">
          <color theme="9"/>
        </right>
        <top/>
        <bottom style="thin">
          <color theme="9"/>
        </bottom>
        <vertical/>
        <horizontal/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fill>
        <patternFill patternType="none">
          <fgColor indexed="64"/>
          <bgColor theme="0"/>
        </patternFill>
      </fill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70AD47"/>
        </left>
        <right style="thin">
          <color rgb="FF70AD47"/>
        </right>
        <top style="thin">
          <color rgb="FF70AD47"/>
        </top>
      </border>
    </dxf>
    <dxf>
      <border>
        <bottom style="medium">
          <color rgb="FF70AD4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none">
          <fgColor indexed="64"/>
          <bgColor theme="9" tint="0.5999938962981048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theme="9"/>
        </left>
        <right style="thin">
          <color theme="9"/>
        </right>
        <top style="thin">
          <color theme="9"/>
        </top>
      </border>
    </dxf>
    <dxf>
      <fill>
        <patternFill patternType="solid">
          <fgColor indexed="64"/>
          <bgColor theme="0"/>
        </patternFill>
      </fill>
      <alignment horizontal="left" vertical="bottom" textRotation="0" indent="0" justifyLastLine="0" shrinkToFit="0" readingOrder="0"/>
    </dxf>
    <dxf>
      <border>
        <bottom style="medium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minor"/>
      </font>
      <fill>
        <patternFill patternType="solid">
          <fgColor indexed="64"/>
          <bgColor theme="9" tint="0.59999389629810485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638736</xdr:colOff>
      <xdr:row>0</xdr:row>
      <xdr:rowOff>0</xdr:rowOff>
    </xdr:from>
    <xdr:to>
      <xdr:col>8</xdr:col>
      <xdr:colOff>773206</xdr:colOff>
      <xdr:row>4</xdr:row>
      <xdr:rowOff>12889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6EA11092-53CA-E1DD-D344-07EA05D8D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1" t="18835" r="23824" b="-650"/>
        <a:stretch>
          <a:fillRect/>
        </a:stretch>
      </xdr:blipFill>
      <xdr:spPr bwMode="auto">
        <a:xfrm>
          <a:off x="1748118" y="0"/>
          <a:ext cx="6533029" cy="1559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248397</xdr:colOff>
      <xdr:row>0</xdr:row>
      <xdr:rowOff>28948</xdr:rowOff>
    </xdr:from>
    <xdr:to>
      <xdr:col>7</xdr:col>
      <xdr:colOff>308160</xdr:colOff>
      <xdr:row>3</xdr:row>
      <xdr:rowOff>455705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15E7B25B-A654-C2DA-963E-54B66053B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1" t="18835" r="23824" b="-650"/>
        <a:stretch>
          <a:fillRect/>
        </a:stretch>
      </xdr:blipFill>
      <xdr:spPr bwMode="auto">
        <a:xfrm>
          <a:off x="1899397" y="28948"/>
          <a:ext cx="6219263" cy="13157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773207</xdr:colOff>
      <xdr:row>0</xdr:row>
      <xdr:rowOff>134471</xdr:rowOff>
    </xdr:from>
    <xdr:to>
      <xdr:col>7</xdr:col>
      <xdr:colOff>171822</xdr:colOff>
      <xdr:row>4</xdr:row>
      <xdr:rowOff>56964</xdr:rowOff>
    </xdr:to>
    <xdr:pic>
      <xdr:nvPicPr>
        <xdr:cNvPr id="3" name="Imagen 2" descr="Logotipo, nombre de la empresa&#10;&#10;Descripción generada automáticamente">
          <a:extLst>
            <a:ext uri="{FF2B5EF4-FFF2-40B4-BE49-F238E27FC236}">
              <a16:creationId xmlns:a16="http://schemas.microsoft.com/office/drawing/2014/main" id="{803D6206-ED9C-4405-9BE3-2EC1BE913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1" t="18835" r="23824" b="-650"/>
        <a:stretch>
          <a:fillRect/>
        </a:stretch>
      </xdr:blipFill>
      <xdr:spPr bwMode="auto">
        <a:xfrm>
          <a:off x="1781736" y="134471"/>
          <a:ext cx="6222998" cy="14689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553165-0D9E-49FE-BD47-4758F7190CF3}" name="Productos" displayName="Productos" ref="B6:J149" totalsRowShown="0" headerRowDxfId="38" dataDxfId="36" headerRowBorderDxfId="37" tableBorderDxfId="35">
  <autoFilter ref="B6:J149" xr:uid="{5D4F16FC-144D-42E0-B724-E12CA66E9D9C}"/>
  <sortState xmlns:xlrd2="http://schemas.microsoft.com/office/spreadsheetml/2017/richdata2" ref="B7:J149">
    <sortCondition ref="E6:E149"/>
  </sortState>
  <tableColumns count="9">
    <tableColumn id="6" xr3:uid="{6B26A5FD-7812-4F83-99CA-555355836F88}" name="Fecha de Adquisición" dataDxfId="34"/>
    <tableColumn id="17" xr3:uid="{97B92E9A-9A5B-4F93-95AB-E318CA5A3D1A}" name="Fecha de Registro" dataDxfId="33"/>
    <tableColumn id="1" xr3:uid="{4227E51A-77D6-452A-93D2-CA185D4AA024}" name="Código" dataDxfId="32" dataCellStyle="Moneda 2"/>
    <tableColumn id="2" xr3:uid="{703F6E46-E2DC-470F-9E4A-9A87E3A610E9}" name="Articulo" dataDxfId="31"/>
    <tableColumn id="3" xr3:uid="{FFFD5FC1-9B3F-4295-A1DC-1A3E6205A78A}" name="Medida" dataDxfId="30"/>
    <tableColumn id="5" xr3:uid="{6AD48662-2CB3-454B-9322-ABEC8B1F33B1}" name="Existencia finales" dataDxfId="29" dataCellStyle="Millares"/>
    <tableColumn id="7" xr3:uid="{9DA53CE0-8736-4EF7-A767-3A83FFB1EADA}" name="Costo " dataDxfId="28">
      <calculatedColumnFormula>+#REF!*1.18</calculatedColumnFormula>
    </tableColumn>
    <tableColumn id="8" xr3:uid="{7F398894-7F6B-4DC0-B233-92A685918683}" name="Costo C/Impuestos22" dataDxfId="27" dataCellStyle="Millares">
      <calculatedColumnFormula>Productos[[#This Row],[Existencia finales]]*Productos[[#This Row],[Costo ]]</calculatedColumnFormula>
    </tableColumn>
    <tableColumn id="9" xr3:uid="{E9139668-1B4D-4CD7-BA49-474F792F8974}" name="Cuenta" dataDxfId="26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95F15F5-A913-4DBC-84F1-34C21C1D5248}" name="ProductosCocina10" displayName="ProductosCocina10" ref="A6:I67" totalsRowShown="0" headerRowDxfId="25" dataDxfId="0" headerRowBorderDxfId="24" tableBorderDxfId="23">
  <autoFilter ref="A6:I67" xr:uid="{5D4F16FC-144D-42E0-B724-E12CA66E9D9C}"/>
  <sortState xmlns:xlrd2="http://schemas.microsoft.com/office/spreadsheetml/2017/richdata2" ref="A7:I67">
    <sortCondition ref="D6:D67"/>
  </sortState>
  <tableColumns count="9">
    <tableColumn id="6" xr3:uid="{96270565-F162-428D-95FC-50F1FA578F1D}" name="Fecha de Adquisición" dataDxfId="9"/>
    <tableColumn id="17" xr3:uid="{9970B2B7-2E0F-4381-BE94-0E6051772EAC}" name="Fecha de Registro" dataDxfId="8"/>
    <tableColumn id="1" xr3:uid="{E3E4D7A3-EF98-4161-9DFB-07B73D699E22}" name="Código" dataDxfId="7" dataCellStyle="Moneda 2"/>
    <tableColumn id="2" xr3:uid="{A5BC210D-49BA-471F-8903-769FF459DC36}" name="Articulo" dataDxfId="6"/>
    <tableColumn id="3" xr3:uid="{63621AC8-AEED-4D4A-9573-28B95912F1F6}" name="Medida" dataDxfId="5"/>
    <tableColumn id="5" xr3:uid="{11FCDEB3-07B5-4B03-BEB1-10139F892137}" name="Existencia finales" dataDxfId="4" dataCellStyle="Millares"/>
    <tableColumn id="7" xr3:uid="{59D39C15-D572-4974-9392-47CFE88A7977}" name="Costo " dataDxfId="3" dataCellStyle="Millares"/>
    <tableColumn id="8" xr3:uid="{08DD3823-5C8E-4F2D-A990-F8534762E6EC}" name="Costo C/Impuestos22" dataDxfId="2" dataCellStyle="Millares">
      <calculatedColumnFormula>ProductosCocina10[[#This Row],[Existencia finales]]*ProductosCocina10[[#This Row],[Costo ]]</calculatedColumnFormula>
    </tableColumn>
    <tableColumn id="9" xr3:uid="{74D6979E-8173-4926-8016-B1772812DB06}" name="Cuenta" dataDxfId="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F738BF4-3710-49F6-8E37-4021C311EEFD}" name="Productosimpresiones" displayName="Productosimpresiones" ref="A6:I13" totalsRowShown="0" headerRowDxfId="22" dataDxfId="20" headerRowBorderDxfId="21" tableBorderDxfId="19">
  <autoFilter ref="A6:I13" xr:uid="{5D4F16FC-144D-42E0-B724-E12CA66E9D9C}"/>
  <sortState xmlns:xlrd2="http://schemas.microsoft.com/office/spreadsheetml/2017/richdata2" ref="A7:I13">
    <sortCondition ref="A6:A13"/>
  </sortState>
  <tableColumns count="9">
    <tableColumn id="6" xr3:uid="{2C467964-23CA-4409-A23D-6B57D5F7D547}" name="Fecha de Adquisición" dataDxfId="18"/>
    <tableColumn id="17" xr3:uid="{61CD4F23-5A7E-48B4-8DC9-9FE370090CBE}" name="Fecha de Registro" dataDxfId="17"/>
    <tableColumn id="1" xr3:uid="{78C1DA85-8D14-48E7-A556-709A0BCA4C3C}" name="Código" dataDxfId="16" dataCellStyle="Moneda 2"/>
    <tableColumn id="2" xr3:uid="{9C3BD548-BAC0-45AA-A0D8-921B571E4A1F}" name="Articulo" dataDxfId="15"/>
    <tableColumn id="3" xr3:uid="{44C54BA8-F7EB-4613-A148-9EB44C58CE37}" name="Medida" dataDxfId="14"/>
    <tableColumn id="5" xr3:uid="{EEA37263-BEF2-40F4-9192-85F81DC28BC5}" name="Existencia finales" dataDxfId="13" dataCellStyle="Millares"/>
    <tableColumn id="7" xr3:uid="{18CF5322-E8AA-4465-99D6-03F660576310}" name="Costo " dataDxfId="12" dataCellStyle="Millares"/>
    <tableColumn id="8" xr3:uid="{92CCFB99-FB9D-413A-AF77-6E6518D24578}" name="Costo C/Impuestos22" dataDxfId="11" dataCellStyle="Millares">
      <calculatedColumnFormula>Productosimpresiones[[#This Row],[Existencia finales]]*Productosimpresiones[[#This Row],[Costo ]]</calculatedColumnFormula>
    </tableColumn>
    <tableColumn id="9" xr3:uid="{D4CB769F-29FF-4B8A-9653-1D92258F4FBE}" name="Cuenta" dataDxfId="1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6C3EE-27F3-4BDB-83EB-6D42861DF621}">
  <dimension ref="B1:N331"/>
  <sheetViews>
    <sheetView tabSelected="1" topLeftCell="B140" zoomScale="85" zoomScaleNormal="85" workbookViewId="0">
      <selection activeCell="N153" sqref="N153"/>
    </sheetView>
  </sheetViews>
  <sheetFormatPr baseColWidth="10" defaultColWidth="11.42578125" defaultRowHeight="15"/>
  <cols>
    <col min="1" max="1" width="2.5703125" customWidth="1"/>
    <col min="2" max="2" width="14.140625" style="1" customWidth="1"/>
    <col min="3" max="3" width="12.85546875" style="1" customWidth="1"/>
    <col min="4" max="4" width="13.140625" customWidth="1"/>
    <col min="5" max="5" width="33.42578125" customWidth="1"/>
    <col min="6" max="6" width="10.5703125" style="4" customWidth="1"/>
    <col min="7" max="7" width="13.140625" customWidth="1"/>
    <col min="8" max="8" width="12.7109375" customWidth="1"/>
    <col min="9" max="9" width="18.28515625" customWidth="1"/>
    <col min="10" max="10" width="21.5703125" customWidth="1"/>
  </cols>
  <sheetData>
    <row r="1" spans="2:10" ht="18.75">
      <c r="E1" s="2"/>
      <c r="F1" s="3"/>
      <c r="G1" s="2"/>
      <c r="H1" s="2"/>
      <c r="I1" s="2"/>
      <c r="J1" s="2"/>
    </row>
    <row r="3" spans="2:10" ht="51.75" customHeight="1"/>
    <row r="4" spans="2:10" ht="36" customHeight="1"/>
    <row r="5" spans="2:10" ht="36" customHeight="1" thickBot="1">
      <c r="B5" s="70" t="s">
        <v>452</v>
      </c>
      <c r="C5" s="70"/>
      <c r="D5" s="70"/>
      <c r="E5" s="70"/>
      <c r="F5" s="70"/>
      <c r="G5" s="70"/>
      <c r="H5" s="70"/>
      <c r="I5" s="70"/>
      <c r="J5" s="70"/>
    </row>
    <row r="6" spans="2:10" ht="36" customHeight="1">
      <c r="B6" s="52" t="s">
        <v>0</v>
      </c>
      <c r="C6" s="52" t="s">
        <v>1</v>
      </c>
      <c r="D6" s="53" t="s">
        <v>2</v>
      </c>
      <c r="E6" s="54" t="s">
        <v>3</v>
      </c>
      <c r="F6" s="54" t="s">
        <v>4</v>
      </c>
      <c r="G6" s="55" t="s">
        <v>448</v>
      </c>
      <c r="H6" s="55" t="s">
        <v>5</v>
      </c>
      <c r="I6" s="55" t="s">
        <v>6</v>
      </c>
      <c r="J6" s="55" t="s">
        <v>7</v>
      </c>
    </row>
    <row r="7" spans="2:10" ht="36" customHeight="1">
      <c r="B7" s="13">
        <v>44678</v>
      </c>
      <c r="C7" s="13">
        <v>44678</v>
      </c>
      <c r="D7" s="29" t="s">
        <v>157</v>
      </c>
      <c r="E7" s="31" t="s">
        <v>158</v>
      </c>
      <c r="F7" s="31" t="s">
        <v>10</v>
      </c>
      <c r="G7" s="50">
        <v>48</v>
      </c>
      <c r="H7" s="10">
        <v>212.518</v>
      </c>
      <c r="I7" s="27">
        <f>Productos[[#This Row],[Existencia finales]]*Productos[[#This Row],[Costo ]]</f>
        <v>10200.864</v>
      </c>
      <c r="J7" s="40" t="s">
        <v>90</v>
      </c>
    </row>
    <row r="8" spans="2:10" ht="36" customHeight="1">
      <c r="B8" s="13">
        <v>45050</v>
      </c>
      <c r="C8" s="13">
        <v>45050</v>
      </c>
      <c r="D8" s="29" t="s">
        <v>159</v>
      </c>
      <c r="E8" s="25" t="s">
        <v>160</v>
      </c>
      <c r="F8" s="41" t="s">
        <v>10</v>
      </c>
      <c r="G8" s="50">
        <v>9</v>
      </c>
      <c r="H8" s="15">
        <v>214.99600000000001</v>
      </c>
      <c r="I8" s="27">
        <f>Productos[[#This Row],[Existencia finales]]*Productos[[#This Row],[Costo ]]</f>
        <v>1934.9640000000002</v>
      </c>
      <c r="J8" s="40" t="s">
        <v>90</v>
      </c>
    </row>
    <row r="9" spans="2:10" ht="36" customHeight="1">
      <c r="B9" s="5">
        <v>44886</v>
      </c>
      <c r="C9" s="5">
        <v>44886</v>
      </c>
      <c r="D9" s="42" t="s">
        <v>161</v>
      </c>
      <c r="E9" s="43" t="s">
        <v>162</v>
      </c>
      <c r="F9" s="43" t="s">
        <v>10</v>
      </c>
      <c r="G9" s="50">
        <v>160</v>
      </c>
      <c r="H9" s="15">
        <v>47.2</v>
      </c>
      <c r="I9" s="27">
        <f>Productos[[#This Row],[Existencia finales]]*Productos[[#This Row],[Costo ]]</f>
        <v>7552</v>
      </c>
      <c r="J9" s="40" t="s">
        <v>163</v>
      </c>
    </row>
    <row r="10" spans="2:10" ht="36" customHeight="1">
      <c r="B10" s="34">
        <v>44886</v>
      </c>
      <c r="C10" s="34">
        <v>44886</v>
      </c>
      <c r="D10" s="29" t="s">
        <v>164</v>
      </c>
      <c r="E10" s="43" t="s">
        <v>165</v>
      </c>
      <c r="F10" s="43" t="s">
        <v>10</v>
      </c>
      <c r="G10" s="50">
        <v>250</v>
      </c>
      <c r="H10" s="15">
        <v>47.2</v>
      </c>
      <c r="I10" s="27">
        <f>Productos[[#This Row],[Existencia finales]]*Productos[[#This Row],[Costo ]]</f>
        <v>11800</v>
      </c>
      <c r="J10" s="40" t="s">
        <v>163</v>
      </c>
    </row>
    <row r="11" spans="2:10" ht="36" customHeight="1">
      <c r="B11" s="13">
        <v>45254</v>
      </c>
      <c r="C11" s="13">
        <v>45254</v>
      </c>
      <c r="D11" s="29" t="s">
        <v>166</v>
      </c>
      <c r="E11" s="31" t="s">
        <v>167</v>
      </c>
      <c r="F11" s="31" t="s">
        <v>10</v>
      </c>
      <c r="G11" s="50">
        <v>8</v>
      </c>
      <c r="H11" s="15">
        <v>118</v>
      </c>
      <c r="I11" s="27">
        <f>Productos[[#This Row],[Existencia finales]]*Productos[[#This Row],[Costo ]]</f>
        <v>944</v>
      </c>
      <c r="J11" s="40" t="s">
        <v>163</v>
      </c>
    </row>
    <row r="12" spans="2:10" ht="36" customHeight="1">
      <c r="B12" s="13">
        <v>42860</v>
      </c>
      <c r="C12" s="13">
        <v>42860</v>
      </c>
      <c r="D12" s="29" t="s">
        <v>168</v>
      </c>
      <c r="E12" s="31" t="s">
        <v>169</v>
      </c>
      <c r="F12" s="31" t="s">
        <v>10</v>
      </c>
      <c r="G12" s="50">
        <v>5</v>
      </c>
      <c r="H12" s="15">
        <v>34.999000000000002</v>
      </c>
      <c r="I12" s="27">
        <f>Productos[[#This Row],[Existencia finales]]*Productos[[#This Row],[Costo ]]</f>
        <v>174.995</v>
      </c>
      <c r="J12" s="40" t="s">
        <v>170</v>
      </c>
    </row>
    <row r="13" spans="2:10" ht="36" customHeight="1">
      <c r="B13" s="13">
        <v>45254</v>
      </c>
      <c r="C13" s="13">
        <v>45254</v>
      </c>
      <c r="D13" s="29" t="s">
        <v>171</v>
      </c>
      <c r="E13" s="31" t="s">
        <v>172</v>
      </c>
      <c r="F13" s="31" t="s">
        <v>10</v>
      </c>
      <c r="G13" s="50">
        <v>31</v>
      </c>
      <c r="H13" s="15">
        <v>159.30000000000001</v>
      </c>
      <c r="I13" s="27">
        <f>Productos[[#This Row],[Existencia finales]]*Productos[[#This Row],[Costo ]]</f>
        <v>4938.3</v>
      </c>
      <c r="J13" s="40" t="s">
        <v>173</v>
      </c>
    </row>
    <row r="14" spans="2:10" ht="36" customHeight="1">
      <c r="B14" s="13">
        <v>44678</v>
      </c>
      <c r="C14" s="13">
        <v>44678</v>
      </c>
      <c r="D14" s="29" t="s">
        <v>174</v>
      </c>
      <c r="E14" s="31" t="s">
        <v>175</v>
      </c>
      <c r="F14" s="31" t="s">
        <v>10</v>
      </c>
      <c r="G14" s="50">
        <v>28</v>
      </c>
      <c r="H14" s="15">
        <v>83.19</v>
      </c>
      <c r="I14" s="27">
        <f>Productos[[#This Row],[Existencia finales]]*Productos[[#This Row],[Costo ]]</f>
        <v>2329.3199999999997</v>
      </c>
      <c r="J14" s="40" t="s">
        <v>173</v>
      </c>
    </row>
    <row r="15" spans="2:10" ht="36" customHeight="1">
      <c r="B15" s="13">
        <v>45064</v>
      </c>
      <c r="C15" s="13">
        <v>45064</v>
      </c>
      <c r="D15" s="29" t="s">
        <v>176</v>
      </c>
      <c r="E15" s="31" t="s">
        <v>177</v>
      </c>
      <c r="F15" s="31" t="s">
        <v>10</v>
      </c>
      <c r="G15" s="50">
        <v>85</v>
      </c>
      <c r="H15" s="15">
        <v>354</v>
      </c>
      <c r="I15" s="27">
        <f>Productos[[#This Row],[Existencia finales]]*Productos[[#This Row],[Costo ]]</f>
        <v>30090</v>
      </c>
      <c r="J15" s="40" t="s">
        <v>90</v>
      </c>
    </row>
    <row r="16" spans="2:10" ht="36" customHeight="1">
      <c r="B16" s="13">
        <v>45064</v>
      </c>
      <c r="C16" s="13">
        <v>45064</v>
      </c>
      <c r="D16" s="28" t="s">
        <v>178</v>
      </c>
      <c r="E16" s="31" t="s">
        <v>179</v>
      </c>
      <c r="F16" s="31" t="s">
        <v>10</v>
      </c>
      <c r="G16" s="50">
        <v>17</v>
      </c>
      <c r="H16" s="15">
        <v>99.12</v>
      </c>
      <c r="I16" s="27">
        <f>Productos[[#This Row],[Existencia finales]]*Productos[[#This Row],[Costo ]]</f>
        <v>1685.04</v>
      </c>
      <c r="J16" s="40" t="s">
        <v>90</v>
      </c>
    </row>
    <row r="17" spans="2:10" ht="36" customHeight="1">
      <c r="B17" s="13">
        <v>44791</v>
      </c>
      <c r="C17" s="13">
        <v>44791</v>
      </c>
      <c r="D17" s="29" t="s">
        <v>180</v>
      </c>
      <c r="E17" s="31" t="s">
        <v>181</v>
      </c>
      <c r="F17" s="31" t="s">
        <v>10</v>
      </c>
      <c r="G17" s="50">
        <v>53</v>
      </c>
      <c r="H17" s="15">
        <v>118</v>
      </c>
      <c r="I17" s="27">
        <f>Productos[[#This Row],[Existencia finales]]*Productos[[#This Row],[Costo ]]</f>
        <v>6254</v>
      </c>
      <c r="J17" s="40" t="s">
        <v>90</v>
      </c>
    </row>
    <row r="18" spans="2:10" ht="36" customHeight="1">
      <c r="B18" s="13">
        <v>45736</v>
      </c>
      <c r="C18" s="13">
        <v>45736</v>
      </c>
      <c r="D18" s="29" t="s">
        <v>182</v>
      </c>
      <c r="E18" s="31" t="s">
        <v>183</v>
      </c>
      <c r="F18" s="31" t="s">
        <v>10</v>
      </c>
      <c r="G18" s="50">
        <v>38</v>
      </c>
      <c r="H18" s="15">
        <v>300</v>
      </c>
      <c r="I18" s="27">
        <f>Productos[[#This Row],[Existencia finales]]*Productos[[#This Row],[Costo ]]</f>
        <v>11400</v>
      </c>
      <c r="J18" s="40" t="s">
        <v>90</v>
      </c>
    </row>
    <row r="19" spans="2:10" ht="36" customHeight="1">
      <c r="B19" s="13">
        <v>45587</v>
      </c>
      <c r="C19" s="13">
        <v>45587</v>
      </c>
      <c r="D19" s="29" t="s">
        <v>184</v>
      </c>
      <c r="E19" s="25" t="s">
        <v>185</v>
      </c>
      <c r="F19" s="25" t="s">
        <v>10</v>
      </c>
      <c r="G19" s="50">
        <v>27</v>
      </c>
      <c r="H19" s="15">
        <v>141.6</v>
      </c>
      <c r="I19" s="27">
        <f>Productos[[#This Row],[Existencia finales]]*Productos[[#This Row],[Costo ]]</f>
        <v>3823.2</v>
      </c>
      <c r="J19" s="40" t="s">
        <v>90</v>
      </c>
    </row>
    <row r="20" spans="2:10" ht="36" customHeight="1">
      <c r="B20" s="13">
        <v>43881</v>
      </c>
      <c r="C20" s="13">
        <v>43881</v>
      </c>
      <c r="D20" s="29" t="s">
        <v>186</v>
      </c>
      <c r="E20" s="31" t="s">
        <v>187</v>
      </c>
      <c r="F20" s="31" t="s">
        <v>10</v>
      </c>
      <c r="G20" s="50">
        <v>2</v>
      </c>
      <c r="H20" s="15">
        <v>252</v>
      </c>
      <c r="I20" s="27">
        <f>Productos[[#This Row],[Existencia finales]]*Productos[[#This Row],[Costo ]]</f>
        <v>504</v>
      </c>
      <c r="J20" s="40" t="s">
        <v>90</v>
      </c>
    </row>
    <row r="21" spans="2:10" ht="36" customHeight="1">
      <c r="B21" s="13">
        <v>45254</v>
      </c>
      <c r="C21" s="13">
        <v>45254</v>
      </c>
      <c r="D21" s="29" t="s">
        <v>188</v>
      </c>
      <c r="E21" s="25" t="s">
        <v>189</v>
      </c>
      <c r="F21" s="25" t="s">
        <v>10</v>
      </c>
      <c r="G21" s="50">
        <v>66</v>
      </c>
      <c r="H21" s="15">
        <v>3.5400999999999998</v>
      </c>
      <c r="I21" s="27">
        <f>Productos[[#This Row],[Existencia finales]]*Productos[[#This Row],[Costo ]]</f>
        <v>233.64659999999998</v>
      </c>
      <c r="J21" s="40" t="s">
        <v>90</v>
      </c>
    </row>
    <row r="22" spans="2:10" ht="36" customHeight="1">
      <c r="B22" s="13">
        <v>45587</v>
      </c>
      <c r="C22" s="13">
        <v>45587</v>
      </c>
      <c r="D22" s="29" t="s">
        <v>190</v>
      </c>
      <c r="E22" s="25" t="s">
        <v>191</v>
      </c>
      <c r="F22" s="12" t="s">
        <v>10</v>
      </c>
      <c r="G22" s="50">
        <v>11</v>
      </c>
      <c r="H22" s="15">
        <v>45.83</v>
      </c>
      <c r="I22" s="27">
        <f>Productos[[#This Row],[Existencia finales]]*Productos[[#This Row],[Costo ]]</f>
        <v>504.13</v>
      </c>
      <c r="J22" s="40" t="s">
        <v>90</v>
      </c>
    </row>
    <row r="23" spans="2:10" ht="36" customHeight="1">
      <c r="B23" s="13">
        <v>45141</v>
      </c>
      <c r="C23" s="13">
        <v>45141</v>
      </c>
      <c r="D23" s="29" t="s">
        <v>192</v>
      </c>
      <c r="E23" s="31" t="s">
        <v>193</v>
      </c>
      <c r="F23" s="31" t="s">
        <v>194</v>
      </c>
      <c r="G23" s="50">
        <v>18</v>
      </c>
      <c r="H23" s="15">
        <v>49.559999999999995</v>
      </c>
      <c r="I23" s="27">
        <f>Productos[[#This Row],[Existencia finales]]*Productos[[#This Row],[Costo ]]</f>
        <v>892.07999999999993</v>
      </c>
      <c r="J23" s="40" t="s">
        <v>170</v>
      </c>
    </row>
    <row r="24" spans="2:10" ht="36" customHeight="1">
      <c r="B24" s="13">
        <v>44517</v>
      </c>
      <c r="C24" s="13">
        <v>44517</v>
      </c>
      <c r="D24" s="29" t="s">
        <v>195</v>
      </c>
      <c r="E24" s="31" t="s">
        <v>196</v>
      </c>
      <c r="F24" s="31" t="s">
        <v>10</v>
      </c>
      <c r="G24" s="50">
        <v>23</v>
      </c>
      <c r="H24" s="15">
        <v>127.8292</v>
      </c>
      <c r="I24" s="27">
        <f>Productos[[#This Row],[Existencia finales]]*Productos[[#This Row],[Costo ]]</f>
        <v>2940.0716000000002</v>
      </c>
      <c r="J24" s="40" t="s">
        <v>90</v>
      </c>
    </row>
    <row r="25" spans="2:10" ht="36" customHeight="1">
      <c r="B25" s="13">
        <v>45587</v>
      </c>
      <c r="C25" s="13">
        <v>45587</v>
      </c>
      <c r="D25" s="29" t="s">
        <v>197</v>
      </c>
      <c r="E25" s="25" t="s">
        <v>198</v>
      </c>
      <c r="F25" s="25" t="s">
        <v>10</v>
      </c>
      <c r="G25" s="50">
        <v>34</v>
      </c>
      <c r="H25" s="15">
        <v>67.5</v>
      </c>
      <c r="I25" s="27">
        <f>Productos[[#This Row],[Existencia finales]]*Productos[[#This Row],[Costo ]]</f>
        <v>2295</v>
      </c>
      <c r="J25" s="40" t="s">
        <v>90</v>
      </c>
    </row>
    <row r="26" spans="2:10" ht="36" customHeight="1">
      <c r="B26" s="13">
        <v>45254</v>
      </c>
      <c r="C26" s="13">
        <v>45254</v>
      </c>
      <c r="D26" s="28" t="s">
        <v>199</v>
      </c>
      <c r="E26" s="31" t="s">
        <v>200</v>
      </c>
      <c r="F26" s="31" t="s">
        <v>10</v>
      </c>
      <c r="G26" s="50">
        <v>20</v>
      </c>
      <c r="H26" s="15">
        <v>1113.7194</v>
      </c>
      <c r="I26" s="27">
        <f>Productos[[#This Row],[Existencia finales]]*Productos[[#This Row],[Costo ]]</f>
        <v>22274.387999999999</v>
      </c>
      <c r="J26" s="40" t="s">
        <v>90</v>
      </c>
    </row>
    <row r="27" spans="2:10" ht="36" customHeight="1">
      <c r="B27" s="13">
        <v>44883</v>
      </c>
      <c r="C27" s="13">
        <v>44883</v>
      </c>
      <c r="D27" s="28" t="s">
        <v>201</v>
      </c>
      <c r="E27" s="31" t="s">
        <v>202</v>
      </c>
      <c r="F27" s="31" t="s">
        <v>10</v>
      </c>
      <c r="G27" s="50">
        <v>21</v>
      </c>
      <c r="H27" s="15">
        <v>533.95000000000005</v>
      </c>
      <c r="I27" s="27">
        <f>Productos[[#This Row],[Existencia finales]]*Productos[[#This Row],[Costo ]]</f>
        <v>11212.95</v>
      </c>
      <c r="J27" s="40" t="s">
        <v>90</v>
      </c>
    </row>
    <row r="28" spans="2:10" ht="36" customHeight="1">
      <c r="B28" s="13">
        <v>45064</v>
      </c>
      <c r="C28" s="13">
        <v>45064</v>
      </c>
      <c r="D28" s="29" t="s">
        <v>203</v>
      </c>
      <c r="E28" s="25" t="s">
        <v>204</v>
      </c>
      <c r="F28" s="25" t="s">
        <v>10</v>
      </c>
      <c r="G28" s="50">
        <v>13</v>
      </c>
      <c r="H28" s="15">
        <v>241.89999999999998</v>
      </c>
      <c r="I28" s="27">
        <f>Productos[[#This Row],[Existencia finales]]*Productos[[#This Row],[Costo ]]</f>
        <v>3144.7</v>
      </c>
      <c r="J28" s="40" t="s">
        <v>90</v>
      </c>
    </row>
    <row r="29" spans="2:10" ht="36" customHeight="1">
      <c r="B29" s="13">
        <v>45064</v>
      </c>
      <c r="C29" s="13">
        <v>45064</v>
      </c>
      <c r="D29" s="29" t="s">
        <v>205</v>
      </c>
      <c r="E29" s="25" t="s">
        <v>206</v>
      </c>
      <c r="F29" s="25" t="s">
        <v>10</v>
      </c>
      <c r="G29" s="50">
        <v>9</v>
      </c>
      <c r="H29" s="15">
        <v>47.2</v>
      </c>
      <c r="I29" s="27">
        <f>Productos[[#This Row],[Existencia finales]]*Productos[[#This Row],[Costo ]]</f>
        <v>424.8</v>
      </c>
      <c r="J29" s="40" t="s">
        <v>90</v>
      </c>
    </row>
    <row r="30" spans="2:10" ht="36" customHeight="1">
      <c r="B30" s="13">
        <v>45587</v>
      </c>
      <c r="C30" s="13">
        <v>45587</v>
      </c>
      <c r="D30" s="29" t="s">
        <v>207</v>
      </c>
      <c r="E30" s="44" t="s">
        <v>208</v>
      </c>
      <c r="F30" s="44" t="s">
        <v>10</v>
      </c>
      <c r="G30" s="50">
        <v>69</v>
      </c>
      <c r="H30" s="15">
        <v>20.001000000000001</v>
      </c>
      <c r="I30" s="27">
        <f>Productos[[#This Row],[Existencia finales]]*Productos[[#This Row],[Costo ]]</f>
        <v>1380.0690000000002</v>
      </c>
      <c r="J30" s="40" t="s">
        <v>90</v>
      </c>
    </row>
    <row r="31" spans="2:10" ht="36" customHeight="1">
      <c r="B31" s="13">
        <v>45587</v>
      </c>
      <c r="C31" s="13">
        <v>45587</v>
      </c>
      <c r="D31" s="29" t="s">
        <v>209</v>
      </c>
      <c r="E31" s="25" t="s">
        <v>210</v>
      </c>
      <c r="F31" s="25" t="s">
        <v>10</v>
      </c>
      <c r="G31" s="50">
        <v>100</v>
      </c>
      <c r="H31" s="15">
        <v>45</v>
      </c>
      <c r="I31" s="27">
        <f>Productos[[#This Row],[Existencia finales]]*Productos[[#This Row],[Costo ]]</f>
        <v>4500</v>
      </c>
      <c r="J31" s="40" t="s">
        <v>90</v>
      </c>
    </row>
    <row r="32" spans="2:10" ht="36" customHeight="1">
      <c r="B32" s="13">
        <v>45050</v>
      </c>
      <c r="C32" s="13">
        <v>45050</v>
      </c>
      <c r="D32" s="28" t="s">
        <v>211</v>
      </c>
      <c r="E32" s="31" t="s">
        <v>212</v>
      </c>
      <c r="F32" s="31" t="s">
        <v>10</v>
      </c>
      <c r="G32" s="50">
        <v>28</v>
      </c>
      <c r="H32" s="15">
        <v>300.89999999999998</v>
      </c>
      <c r="I32" s="27">
        <f>Productos[[#This Row],[Existencia finales]]*Productos[[#This Row],[Costo ]]</f>
        <v>8425.1999999999989</v>
      </c>
      <c r="J32" s="40" t="s">
        <v>90</v>
      </c>
    </row>
    <row r="33" spans="2:10" ht="36" customHeight="1">
      <c r="B33" s="13">
        <v>45736</v>
      </c>
      <c r="C33" s="13">
        <v>45736</v>
      </c>
      <c r="D33" s="29" t="s">
        <v>213</v>
      </c>
      <c r="E33" s="25" t="s">
        <v>214</v>
      </c>
      <c r="F33" s="25" t="s">
        <v>10</v>
      </c>
      <c r="G33" s="50">
        <v>35</v>
      </c>
      <c r="H33" s="15">
        <v>21.3108</v>
      </c>
      <c r="I33" s="27">
        <f>Productos[[#This Row],[Existencia finales]]*Productos[[#This Row],[Costo ]]</f>
        <v>745.87800000000004</v>
      </c>
      <c r="J33" s="40" t="s">
        <v>90</v>
      </c>
    </row>
    <row r="34" spans="2:10" ht="36" customHeight="1">
      <c r="B34" s="13">
        <v>45254</v>
      </c>
      <c r="C34" s="13">
        <v>45254</v>
      </c>
      <c r="D34" s="29" t="s">
        <v>215</v>
      </c>
      <c r="E34" s="44" t="s">
        <v>216</v>
      </c>
      <c r="F34" s="44" t="s">
        <v>10</v>
      </c>
      <c r="G34" s="50">
        <v>10</v>
      </c>
      <c r="H34" s="15">
        <v>177</v>
      </c>
      <c r="I34" s="27">
        <f>Productos[[#This Row],[Existencia finales]]*Productos[[#This Row],[Costo ]]</f>
        <v>1770</v>
      </c>
      <c r="J34" s="40" t="s">
        <v>217</v>
      </c>
    </row>
    <row r="35" spans="2:10" ht="36" customHeight="1">
      <c r="B35" s="13">
        <v>44993</v>
      </c>
      <c r="C35" s="13">
        <v>44993</v>
      </c>
      <c r="D35" s="29" t="s">
        <v>218</v>
      </c>
      <c r="E35" s="25" t="s">
        <v>219</v>
      </c>
      <c r="F35" s="25" t="s">
        <v>10</v>
      </c>
      <c r="G35" s="50">
        <v>132</v>
      </c>
      <c r="H35" s="15">
        <v>19.820599999999999</v>
      </c>
      <c r="I35" s="27">
        <f>Productos[[#This Row],[Existencia finales]]*Productos[[#This Row],[Costo ]]</f>
        <v>2616.3191999999999</v>
      </c>
      <c r="J35" s="40" t="s">
        <v>90</v>
      </c>
    </row>
    <row r="36" spans="2:10" ht="36" customHeight="1">
      <c r="B36" s="13">
        <v>45254</v>
      </c>
      <c r="C36" s="13">
        <v>45254</v>
      </c>
      <c r="D36" s="29" t="s">
        <v>220</v>
      </c>
      <c r="E36" s="45" t="s">
        <v>221</v>
      </c>
      <c r="F36" s="45" t="s">
        <v>10</v>
      </c>
      <c r="G36" s="50">
        <v>138</v>
      </c>
      <c r="H36" s="15">
        <v>4.8379999999999992</v>
      </c>
      <c r="I36" s="27">
        <f>Productos[[#This Row],[Existencia finales]]*Productos[[#This Row],[Costo ]]</f>
        <v>667.64399999999989</v>
      </c>
      <c r="J36" s="40" t="s">
        <v>90</v>
      </c>
    </row>
    <row r="37" spans="2:10" ht="36" customHeight="1">
      <c r="B37" s="13">
        <v>45064</v>
      </c>
      <c r="C37" s="13">
        <v>45064</v>
      </c>
      <c r="D37" s="29" t="s">
        <v>222</v>
      </c>
      <c r="E37" s="25" t="s">
        <v>223</v>
      </c>
      <c r="F37" s="25" t="s">
        <v>10</v>
      </c>
      <c r="G37" s="50">
        <v>77</v>
      </c>
      <c r="H37" s="15">
        <v>9.0033999999999992</v>
      </c>
      <c r="I37" s="27">
        <f>Productos[[#This Row],[Existencia finales]]*Productos[[#This Row],[Costo ]]</f>
        <v>693.26179999999999</v>
      </c>
      <c r="J37" s="40" t="s">
        <v>90</v>
      </c>
    </row>
    <row r="38" spans="2:10" ht="36" customHeight="1">
      <c r="B38" s="13">
        <v>45064</v>
      </c>
      <c r="C38" s="13">
        <v>45064</v>
      </c>
      <c r="D38" s="29" t="s">
        <v>224</v>
      </c>
      <c r="E38" s="25" t="s">
        <v>225</v>
      </c>
      <c r="F38" s="25" t="s">
        <v>10</v>
      </c>
      <c r="G38" s="50">
        <v>36</v>
      </c>
      <c r="H38" s="15">
        <v>13.688000000000001</v>
      </c>
      <c r="I38" s="27">
        <f>Productos[[#This Row],[Existencia finales]]*Productos[[#This Row],[Costo ]]</f>
        <v>492.76800000000003</v>
      </c>
      <c r="J38" s="40" t="s">
        <v>90</v>
      </c>
    </row>
    <row r="39" spans="2:10" ht="36" customHeight="1">
      <c r="B39" s="13">
        <v>43881</v>
      </c>
      <c r="C39" s="13">
        <v>43881</v>
      </c>
      <c r="D39" s="29" t="s">
        <v>226</v>
      </c>
      <c r="E39" s="25" t="s">
        <v>227</v>
      </c>
      <c r="F39" s="25" t="s">
        <v>10</v>
      </c>
      <c r="G39" s="50">
        <v>92</v>
      </c>
      <c r="H39" s="15">
        <v>3.5001000000000002</v>
      </c>
      <c r="I39" s="27">
        <f>Productos[[#This Row],[Existencia finales]]*Productos[[#This Row],[Costo ]]</f>
        <v>322.00920000000002</v>
      </c>
      <c r="J39" s="40" t="s">
        <v>90</v>
      </c>
    </row>
    <row r="40" spans="2:10" ht="36" customHeight="1">
      <c r="B40" s="13">
        <v>44628</v>
      </c>
      <c r="C40" s="13">
        <v>44628</v>
      </c>
      <c r="D40" s="29" t="s">
        <v>228</v>
      </c>
      <c r="E40" s="31" t="s">
        <v>229</v>
      </c>
      <c r="F40" s="31" t="s">
        <v>194</v>
      </c>
      <c r="G40" s="50">
        <v>8</v>
      </c>
      <c r="H40" s="15">
        <v>600.99800000000005</v>
      </c>
      <c r="I40" s="27">
        <f>Productos[[#This Row],[Existencia finales]]*Productos[[#This Row],[Costo ]]</f>
        <v>4807.9840000000004</v>
      </c>
      <c r="J40" s="40" t="s">
        <v>230</v>
      </c>
    </row>
    <row r="41" spans="2:10" ht="36" customHeight="1">
      <c r="B41" s="13">
        <v>44020</v>
      </c>
      <c r="C41" s="13">
        <v>44020</v>
      </c>
      <c r="D41" s="29" t="s">
        <v>231</v>
      </c>
      <c r="E41" s="31" t="s">
        <v>232</v>
      </c>
      <c r="F41" s="31" t="s">
        <v>194</v>
      </c>
      <c r="G41" s="50">
        <v>5</v>
      </c>
      <c r="H41" s="15">
        <v>600.99800000000005</v>
      </c>
      <c r="I41" s="27">
        <f>Productos[[#This Row],[Existencia finales]]*Productos[[#This Row],[Costo ]]</f>
        <v>3004.9900000000002</v>
      </c>
      <c r="J41" s="40" t="s">
        <v>230</v>
      </c>
    </row>
    <row r="42" spans="2:10" ht="36" customHeight="1">
      <c r="B42" s="13">
        <v>45254</v>
      </c>
      <c r="C42" s="13">
        <v>45254</v>
      </c>
      <c r="D42" s="29" t="s">
        <v>233</v>
      </c>
      <c r="E42" s="31" t="s">
        <v>234</v>
      </c>
      <c r="F42" s="31"/>
      <c r="G42" s="50">
        <v>4</v>
      </c>
      <c r="H42" s="15">
        <v>1369.8620000000001</v>
      </c>
      <c r="I42" s="27">
        <f>Productos[[#This Row],[Existencia finales]]*Productos[[#This Row],[Costo ]]</f>
        <v>5479.4480000000003</v>
      </c>
      <c r="J42" s="40" t="s">
        <v>163</v>
      </c>
    </row>
    <row r="43" spans="2:10" ht="36" customHeight="1">
      <c r="B43" s="13">
        <v>42691</v>
      </c>
      <c r="C43" s="13">
        <v>42691</v>
      </c>
      <c r="D43" s="29" t="s">
        <v>235</v>
      </c>
      <c r="E43" s="31" t="s">
        <v>236</v>
      </c>
      <c r="F43" s="31" t="s">
        <v>10</v>
      </c>
      <c r="G43" s="50">
        <v>35</v>
      </c>
      <c r="H43" s="15">
        <v>20.65</v>
      </c>
      <c r="I43" s="27">
        <f>Productos[[#This Row],[Existencia finales]]*Productos[[#This Row],[Costo ]]</f>
        <v>722.75</v>
      </c>
      <c r="J43" s="40" t="s">
        <v>90</v>
      </c>
    </row>
    <row r="44" spans="2:10" ht="36" customHeight="1">
      <c r="B44" s="13">
        <v>44883</v>
      </c>
      <c r="C44" s="13">
        <v>44883</v>
      </c>
      <c r="D44" s="29" t="s">
        <v>237</v>
      </c>
      <c r="E44" s="31" t="s">
        <v>238</v>
      </c>
      <c r="F44" s="31" t="s">
        <v>10</v>
      </c>
      <c r="G44" s="50">
        <v>3</v>
      </c>
      <c r="H44" s="15">
        <v>142.78</v>
      </c>
      <c r="I44" s="27">
        <f>Productos[[#This Row],[Existencia finales]]*Productos[[#This Row],[Costo ]]</f>
        <v>428.34000000000003</v>
      </c>
      <c r="J44" s="40" t="s">
        <v>90</v>
      </c>
    </row>
    <row r="45" spans="2:10" ht="36" customHeight="1">
      <c r="B45" s="13">
        <v>45254</v>
      </c>
      <c r="C45" s="13">
        <v>45254</v>
      </c>
      <c r="D45" s="29" t="s">
        <v>239</v>
      </c>
      <c r="E45" s="31" t="s">
        <v>240</v>
      </c>
      <c r="F45" s="43" t="s">
        <v>10</v>
      </c>
      <c r="G45" s="50">
        <v>140</v>
      </c>
      <c r="H45" s="15">
        <v>124.2</v>
      </c>
      <c r="I45" s="27">
        <f>Productos[[#This Row],[Existencia finales]]*Productos[[#This Row],[Costo ]]</f>
        <v>17388</v>
      </c>
      <c r="J45" s="40" t="s">
        <v>90</v>
      </c>
    </row>
    <row r="46" spans="2:10" ht="36" customHeight="1">
      <c r="B46" s="13">
        <v>45736</v>
      </c>
      <c r="C46" s="13">
        <v>45736</v>
      </c>
      <c r="D46" s="29" t="s">
        <v>241</v>
      </c>
      <c r="E46" s="25" t="s">
        <v>242</v>
      </c>
      <c r="F46" s="25" t="s">
        <v>10</v>
      </c>
      <c r="G46" s="50">
        <v>1147</v>
      </c>
      <c r="H46" s="15">
        <v>3.6</v>
      </c>
      <c r="I46" s="27">
        <f>Productos[[#This Row],[Existencia finales]]*Productos[[#This Row],[Costo ]]</f>
        <v>4129.2</v>
      </c>
      <c r="J46" s="40" t="s">
        <v>90</v>
      </c>
    </row>
    <row r="47" spans="2:10" ht="36" customHeight="1">
      <c r="B47" s="13">
        <v>44327</v>
      </c>
      <c r="C47" s="13">
        <v>44327</v>
      </c>
      <c r="D47" s="29" t="s">
        <v>243</v>
      </c>
      <c r="E47" s="45" t="s">
        <v>244</v>
      </c>
      <c r="F47" s="45" t="s">
        <v>10</v>
      </c>
      <c r="G47" s="50">
        <v>811</v>
      </c>
      <c r="H47" s="15">
        <v>3.17503</v>
      </c>
      <c r="I47" s="27">
        <f>Productos[[#This Row],[Existencia finales]]*Productos[[#This Row],[Costo ]]</f>
        <v>2574.9493299999999</v>
      </c>
      <c r="J47" s="40" t="s">
        <v>90</v>
      </c>
    </row>
    <row r="48" spans="2:10" ht="36" customHeight="1">
      <c r="B48" s="13">
        <v>44517</v>
      </c>
      <c r="C48" s="13">
        <v>44517</v>
      </c>
      <c r="D48" s="29" t="s">
        <v>245</v>
      </c>
      <c r="E48" s="31" t="s">
        <v>246</v>
      </c>
      <c r="F48" s="31" t="s">
        <v>10</v>
      </c>
      <c r="G48" s="50">
        <v>7</v>
      </c>
      <c r="H48" s="15">
        <v>56.003</v>
      </c>
      <c r="I48" s="27">
        <f>Productos[[#This Row],[Existencia finales]]*Productos[[#This Row],[Costo ]]</f>
        <v>392.02100000000002</v>
      </c>
      <c r="J48" s="40" t="s">
        <v>90</v>
      </c>
    </row>
    <row r="49" spans="2:10" ht="36" customHeight="1">
      <c r="B49" s="13">
        <v>45736</v>
      </c>
      <c r="C49" s="13">
        <v>45736</v>
      </c>
      <c r="D49" s="29" t="s">
        <v>247</v>
      </c>
      <c r="E49" s="25" t="s">
        <v>248</v>
      </c>
      <c r="F49" s="25" t="s">
        <v>148</v>
      </c>
      <c r="G49" s="50">
        <v>92</v>
      </c>
      <c r="H49" s="15">
        <v>40</v>
      </c>
      <c r="I49" s="27">
        <f>Productos[[#This Row],[Existencia finales]]*Productos[[#This Row],[Costo ]]</f>
        <v>3680</v>
      </c>
      <c r="J49" s="40" t="s">
        <v>90</v>
      </c>
    </row>
    <row r="50" spans="2:10" ht="36" customHeight="1">
      <c r="B50" s="13">
        <v>45254</v>
      </c>
      <c r="C50" s="13">
        <v>45254</v>
      </c>
      <c r="D50" s="29" t="s">
        <v>249</v>
      </c>
      <c r="E50" s="25" t="s">
        <v>250</v>
      </c>
      <c r="F50" s="25" t="s">
        <v>148</v>
      </c>
      <c r="G50" s="50">
        <v>0</v>
      </c>
      <c r="H50" s="15">
        <v>41.04</v>
      </c>
      <c r="I50" s="27">
        <f>Productos[[#This Row],[Existencia finales]]*Productos[[#This Row],[Costo ]]</f>
        <v>0</v>
      </c>
      <c r="J50" s="40" t="s">
        <v>90</v>
      </c>
    </row>
    <row r="51" spans="2:10" ht="36" customHeight="1">
      <c r="B51" s="13">
        <v>45254</v>
      </c>
      <c r="C51" s="13">
        <v>45254</v>
      </c>
      <c r="D51" s="29" t="s">
        <v>251</v>
      </c>
      <c r="E51" s="25" t="s">
        <v>252</v>
      </c>
      <c r="F51" s="25" t="s">
        <v>148</v>
      </c>
      <c r="G51" s="50">
        <v>31</v>
      </c>
      <c r="H51" s="15">
        <v>57.82</v>
      </c>
      <c r="I51" s="27">
        <f>Productos[[#This Row],[Existencia finales]]*Productos[[#This Row],[Costo ]]</f>
        <v>1792.42</v>
      </c>
      <c r="J51" s="40" t="s">
        <v>90</v>
      </c>
    </row>
    <row r="52" spans="2:10" ht="36" customHeight="1">
      <c r="B52" s="13">
        <v>44883</v>
      </c>
      <c r="C52" s="13">
        <v>44883</v>
      </c>
      <c r="D52" s="29" t="s">
        <v>253</v>
      </c>
      <c r="E52" s="25" t="s">
        <v>254</v>
      </c>
      <c r="F52" s="25" t="s">
        <v>148</v>
      </c>
      <c r="G52" s="50">
        <v>24</v>
      </c>
      <c r="H52" s="15">
        <v>85.054199999999994</v>
      </c>
      <c r="I52" s="27">
        <f>Productos[[#This Row],[Existencia finales]]*Productos[[#This Row],[Costo ]]</f>
        <v>2041.3008</v>
      </c>
      <c r="J52" s="40" t="s">
        <v>90</v>
      </c>
    </row>
    <row r="53" spans="2:10" ht="36" customHeight="1">
      <c r="B53" s="13">
        <v>45064</v>
      </c>
      <c r="C53" s="13">
        <v>45064</v>
      </c>
      <c r="D53" s="29" t="s">
        <v>255</v>
      </c>
      <c r="E53" s="25" t="s">
        <v>256</v>
      </c>
      <c r="F53" s="25" t="s">
        <v>148</v>
      </c>
      <c r="G53" s="50">
        <v>21</v>
      </c>
      <c r="H53" s="15">
        <v>141.6</v>
      </c>
      <c r="I53" s="27">
        <f>Productos[[#This Row],[Existencia finales]]*Productos[[#This Row],[Costo ]]</f>
        <v>2973.6</v>
      </c>
      <c r="J53" s="40" t="s">
        <v>90</v>
      </c>
    </row>
    <row r="54" spans="2:10" ht="36" customHeight="1">
      <c r="B54" s="13">
        <v>45254</v>
      </c>
      <c r="C54" s="13">
        <v>45254</v>
      </c>
      <c r="D54" s="29" t="s">
        <v>257</v>
      </c>
      <c r="E54" s="31" t="s">
        <v>258</v>
      </c>
      <c r="F54" s="25" t="s">
        <v>148</v>
      </c>
      <c r="G54" s="50">
        <v>5</v>
      </c>
      <c r="H54" s="15">
        <v>70.563000000000002</v>
      </c>
      <c r="I54" s="27">
        <f>Productos[[#This Row],[Existencia finales]]*Productos[[#This Row],[Costo ]]</f>
        <v>352.815</v>
      </c>
      <c r="J54" s="40" t="s">
        <v>90</v>
      </c>
    </row>
    <row r="55" spans="2:10" ht="36" customHeight="1">
      <c r="B55" s="13">
        <v>45587</v>
      </c>
      <c r="C55" s="13">
        <v>45587</v>
      </c>
      <c r="D55" s="29" t="s">
        <v>259</v>
      </c>
      <c r="E55" s="25" t="s">
        <v>260</v>
      </c>
      <c r="F55" s="25" t="s">
        <v>10</v>
      </c>
      <c r="G55" s="50">
        <v>9</v>
      </c>
      <c r="H55" s="15">
        <v>10</v>
      </c>
      <c r="I55" s="27">
        <f>Productos[[#This Row],[Existencia finales]]*Productos[[#This Row],[Costo ]]</f>
        <v>90</v>
      </c>
      <c r="J55" s="40" t="s">
        <v>90</v>
      </c>
    </row>
    <row r="56" spans="2:10" ht="36" customHeight="1">
      <c r="B56" s="13">
        <v>45587</v>
      </c>
      <c r="C56" s="13">
        <v>45587</v>
      </c>
      <c r="D56" s="29" t="s">
        <v>261</v>
      </c>
      <c r="E56" s="25" t="s">
        <v>262</v>
      </c>
      <c r="F56" s="25" t="s">
        <v>148</v>
      </c>
      <c r="G56" s="50">
        <v>16</v>
      </c>
      <c r="H56" s="15">
        <v>40</v>
      </c>
      <c r="I56" s="27">
        <f>Productos[[#This Row],[Existencia finales]]*Productos[[#This Row],[Costo ]]</f>
        <v>640</v>
      </c>
      <c r="J56" s="40" t="s">
        <v>90</v>
      </c>
    </row>
    <row r="57" spans="2:10" ht="36" customHeight="1">
      <c r="B57" s="13">
        <v>45254</v>
      </c>
      <c r="C57" s="13">
        <v>45254</v>
      </c>
      <c r="D57" s="29" t="s">
        <v>263</v>
      </c>
      <c r="E57" s="25" t="s">
        <v>264</v>
      </c>
      <c r="F57" s="25" t="s">
        <v>10</v>
      </c>
      <c r="G57" s="50">
        <v>20</v>
      </c>
      <c r="H57" s="15">
        <v>601.79999999999995</v>
      </c>
      <c r="I57" s="27">
        <f>Productos[[#This Row],[Existencia finales]]*Productos[[#This Row],[Costo ]]</f>
        <v>12036</v>
      </c>
      <c r="J57" s="40" t="s">
        <v>90</v>
      </c>
    </row>
    <row r="58" spans="2:10" ht="36" customHeight="1">
      <c r="B58" s="13">
        <v>45254</v>
      </c>
      <c r="C58" s="13">
        <v>45254</v>
      </c>
      <c r="D58" s="29" t="s">
        <v>265</v>
      </c>
      <c r="E58" s="31" t="s">
        <v>266</v>
      </c>
      <c r="F58" s="31" t="s">
        <v>148</v>
      </c>
      <c r="G58" s="50">
        <v>10</v>
      </c>
      <c r="H58" s="15">
        <v>62.091999999999999</v>
      </c>
      <c r="I58" s="27">
        <f>Productos[[#This Row],[Existencia finales]]*Productos[[#This Row],[Costo ]]</f>
        <v>620.91999999999996</v>
      </c>
      <c r="J58" s="40" t="s">
        <v>90</v>
      </c>
    </row>
    <row r="59" spans="2:10" ht="36" customHeight="1">
      <c r="B59" s="13">
        <v>45254</v>
      </c>
      <c r="C59" s="13">
        <v>45254</v>
      </c>
      <c r="D59" s="29" t="s">
        <v>267</v>
      </c>
      <c r="E59" s="31" t="s">
        <v>268</v>
      </c>
      <c r="F59" s="31" t="s">
        <v>148</v>
      </c>
      <c r="G59" s="50">
        <v>7</v>
      </c>
      <c r="H59" s="15">
        <v>40.000999999999998</v>
      </c>
      <c r="I59" s="27">
        <f>Productos[[#This Row],[Existencia finales]]*Productos[[#This Row],[Costo ]]</f>
        <v>280.00700000000001</v>
      </c>
      <c r="J59" s="40" t="s">
        <v>90</v>
      </c>
    </row>
    <row r="60" spans="2:10" ht="36" customHeight="1">
      <c r="B60" s="13">
        <v>45254</v>
      </c>
      <c r="C60" s="13">
        <v>45254</v>
      </c>
      <c r="D60" s="29" t="s">
        <v>269</v>
      </c>
      <c r="E60" s="25" t="s">
        <v>270</v>
      </c>
      <c r="F60" s="25" t="s">
        <v>148</v>
      </c>
      <c r="G60" s="50">
        <v>33</v>
      </c>
      <c r="H60" s="15">
        <v>31.27</v>
      </c>
      <c r="I60" s="27">
        <f>Productos[[#This Row],[Existencia finales]]*Productos[[#This Row],[Costo ]]</f>
        <v>1031.9100000000001</v>
      </c>
      <c r="J60" s="40" t="s">
        <v>90</v>
      </c>
    </row>
    <row r="61" spans="2:10" ht="36" customHeight="1">
      <c r="B61" s="13">
        <v>42933</v>
      </c>
      <c r="C61" s="13">
        <v>42933</v>
      </c>
      <c r="D61" s="29" t="s">
        <v>271</v>
      </c>
      <c r="E61" s="25" t="s">
        <v>272</v>
      </c>
      <c r="F61" s="25" t="s">
        <v>10</v>
      </c>
      <c r="G61" s="50">
        <v>172</v>
      </c>
      <c r="H61" s="15">
        <v>6.1006</v>
      </c>
      <c r="I61" s="27">
        <f>Productos[[#This Row],[Existencia finales]]*Productos[[#This Row],[Costo ]]</f>
        <v>1049.3032000000001</v>
      </c>
      <c r="J61" s="40" t="s">
        <v>230</v>
      </c>
    </row>
    <row r="62" spans="2:10" ht="36" customHeight="1">
      <c r="B62" s="13">
        <v>44458</v>
      </c>
      <c r="C62" s="13">
        <v>44458</v>
      </c>
      <c r="D62" s="42" t="s">
        <v>273</v>
      </c>
      <c r="E62" s="31" t="s">
        <v>274</v>
      </c>
      <c r="F62" s="43" t="s">
        <v>10</v>
      </c>
      <c r="G62" s="50">
        <v>2</v>
      </c>
      <c r="H62" s="15">
        <v>2360</v>
      </c>
      <c r="I62" s="27">
        <f>Productos[[#This Row],[Existencia finales]]*Productos[[#This Row],[Costo ]]</f>
        <v>4720</v>
      </c>
      <c r="J62" s="40" t="s">
        <v>230</v>
      </c>
    </row>
    <row r="63" spans="2:10" ht="36" customHeight="1">
      <c r="B63" s="13">
        <v>44322</v>
      </c>
      <c r="C63" s="13">
        <v>44322</v>
      </c>
      <c r="D63" s="29" t="s">
        <v>275</v>
      </c>
      <c r="E63" s="31" t="s">
        <v>276</v>
      </c>
      <c r="F63" s="31" t="s">
        <v>10</v>
      </c>
      <c r="G63" s="50">
        <v>2</v>
      </c>
      <c r="H63" s="15">
        <v>127.44</v>
      </c>
      <c r="I63" s="27">
        <f>Productos[[#This Row],[Existencia finales]]*Productos[[#This Row],[Costo ]]</f>
        <v>254.88</v>
      </c>
      <c r="J63" s="40" t="s">
        <v>170</v>
      </c>
    </row>
    <row r="64" spans="2:10" ht="36" customHeight="1">
      <c r="B64" s="13">
        <v>45587</v>
      </c>
      <c r="C64" s="13">
        <v>45587</v>
      </c>
      <c r="D64" s="29" t="s">
        <v>277</v>
      </c>
      <c r="E64" s="30" t="s">
        <v>278</v>
      </c>
      <c r="F64" s="30" t="s">
        <v>10</v>
      </c>
      <c r="G64" s="50">
        <v>230</v>
      </c>
      <c r="H64" s="15">
        <v>13.33</v>
      </c>
      <c r="I64" s="27">
        <f>Productos[[#This Row],[Existencia finales]]*Productos[[#This Row],[Costo ]]</f>
        <v>3065.9</v>
      </c>
      <c r="J64" s="40" t="s">
        <v>90</v>
      </c>
    </row>
    <row r="65" spans="2:10" ht="36" customHeight="1">
      <c r="B65" s="13">
        <v>44886</v>
      </c>
      <c r="C65" s="13">
        <v>44886</v>
      </c>
      <c r="D65" s="29" t="s">
        <v>279</v>
      </c>
      <c r="E65" s="30" t="s">
        <v>280</v>
      </c>
      <c r="F65" s="30" t="s">
        <v>10</v>
      </c>
      <c r="G65" s="50">
        <v>3</v>
      </c>
      <c r="H65" s="15">
        <v>17.7</v>
      </c>
      <c r="I65" s="27">
        <f>Productos[[#This Row],[Existencia finales]]*Productos[[#This Row],[Costo ]]</f>
        <v>53.099999999999994</v>
      </c>
      <c r="J65" s="40" t="s">
        <v>90</v>
      </c>
    </row>
    <row r="66" spans="2:10" ht="36" customHeight="1">
      <c r="B66" s="13">
        <v>44883</v>
      </c>
      <c r="C66" s="13">
        <v>44883</v>
      </c>
      <c r="D66" s="29" t="s">
        <v>281</v>
      </c>
      <c r="E66" s="30" t="s">
        <v>282</v>
      </c>
      <c r="F66" s="30" t="s">
        <v>10</v>
      </c>
      <c r="G66" s="50">
        <v>87</v>
      </c>
      <c r="H66" s="15">
        <v>9.2157999999999998</v>
      </c>
      <c r="I66" s="27">
        <f>Productos[[#This Row],[Existencia finales]]*Productos[[#This Row],[Costo ]]</f>
        <v>801.77459999999996</v>
      </c>
      <c r="J66" s="40" t="s">
        <v>90</v>
      </c>
    </row>
    <row r="67" spans="2:10" ht="36" customHeight="1">
      <c r="B67" s="13">
        <v>45254</v>
      </c>
      <c r="C67" s="13">
        <v>45254</v>
      </c>
      <c r="D67" s="29" t="s">
        <v>283</v>
      </c>
      <c r="E67" s="25" t="s">
        <v>284</v>
      </c>
      <c r="F67" s="25" t="s">
        <v>10</v>
      </c>
      <c r="G67" s="50">
        <v>184</v>
      </c>
      <c r="H67" s="15">
        <v>4.59</v>
      </c>
      <c r="I67" s="27">
        <f>Productos[[#This Row],[Existencia finales]]*Productos[[#This Row],[Costo ]]</f>
        <v>844.56</v>
      </c>
      <c r="J67" s="40" t="s">
        <v>90</v>
      </c>
    </row>
    <row r="68" spans="2:10" ht="36" customHeight="1">
      <c r="B68" s="13">
        <v>45736</v>
      </c>
      <c r="C68" s="13">
        <v>45736</v>
      </c>
      <c r="D68" s="29" t="s">
        <v>285</v>
      </c>
      <c r="E68" s="25" t="s">
        <v>286</v>
      </c>
      <c r="F68" s="25" t="s">
        <v>10</v>
      </c>
      <c r="G68" s="50">
        <v>178</v>
      </c>
      <c r="H68" s="15">
        <v>66.08</v>
      </c>
      <c r="I68" s="27">
        <f>Productos[[#This Row],[Existencia finales]]*Productos[[#This Row],[Costo ]]</f>
        <v>11762.24</v>
      </c>
      <c r="J68" s="40" t="s">
        <v>230</v>
      </c>
    </row>
    <row r="69" spans="2:10" ht="36" customHeight="1">
      <c r="B69" s="13">
        <v>45736</v>
      </c>
      <c r="C69" s="13">
        <v>45736</v>
      </c>
      <c r="D69" s="29" t="s">
        <v>287</v>
      </c>
      <c r="E69" s="25" t="s">
        <v>288</v>
      </c>
      <c r="F69" s="25" t="s">
        <v>10</v>
      </c>
      <c r="G69" s="50">
        <v>142</v>
      </c>
      <c r="H69" s="15">
        <v>31.96</v>
      </c>
      <c r="I69" s="27">
        <f>Productos[[#This Row],[Existencia finales]]*Productos[[#This Row],[Costo ]]</f>
        <v>4538.32</v>
      </c>
      <c r="J69" s="40" t="s">
        <v>230</v>
      </c>
    </row>
    <row r="70" spans="2:10" ht="36" customHeight="1">
      <c r="B70" s="13">
        <v>44501</v>
      </c>
      <c r="C70" s="13">
        <v>44501</v>
      </c>
      <c r="D70" s="29" t="s">
        <v>289</v>
      </c>
      <c r="E70" s="25" t="s">
        <v>290</v>
      </c>
      <c r="F70" s="25" t="s">
        <v>10</v>
      </c>
      <c r="G70" s="50">
        <v>2</v>
      </c>
      <c r="H70" s="15">
        <v>145.005</v>
      </c>
      <c r="I70" s="27">
        <f>Productos[[#This Row],[Existencia finales]]*Productos[[#This Row],[Costo ]]</f>
        <v>290.01</v>
      </c>
      <c r="J70" s="40" t="s">
        <v>230</v>
      </c>
    </row>
    <row r="71" spans="2:10" ht="36" customHeight="1">
      <c r="B71" s="13">
        <v>44628</v>
      </c>
      <c r="C71" s="13">
        <v>44628</v>
      </c>
      <c r="D71" s="29" t="s">
        <v>291</v>
      </c>
      <c r="E71" s="25" t="s">
        <v>292</v>
      </c>
      <c r="F71" s="25" t="s">
        <v>10</v>
      </c>
      <c r="G71" s="50">
        <v>168</v>
      </c>
      <c r="H71" s="15">
        <v>224.9906</v>
      </c>
      <c r="I71" s="27">
        <f>Productos[[#This Row],[Existencia finales]]*Productos[[#This Row],[Costo ]]</f>
        <v>37798.4208</v>
      </c>
      <c r="J71" s="40" t="s">
        <v>230</v>
      </c>
    </row>
    <row r="72" spans="2:10" ht="36" customHeight="1">
      <c r="B72" s="13">
        <v>45587</v>
      </c>
      <c r="C72" s="13">
        <v>45587</v>
      </c>
      <c r="D72" s="29" t="s">
        <v>293</v>
      </c>
      <c r="E72" s="25" t="s">
        <v>294</v>
      </c>
      <c r="F72" s="25" t="s">
        <v>10</v>
      </c>
      <c r="G72" s="50">
        <v>45</v>
      </c>
      <c r="H72" s="15">
        <v>13.029</v>
      </c>
      <c r="I72" s="27">
        <f>Productos[[#This Row],[Existencia finales]]*Productos[[#This Row],[Costo ]]</f>
        <v>586.30499999999995</v>
      </c>
      <c r="J72" s="40" t="s">
        <v>90</v>
      </c>
    </row>
    <row r="73" spans="2:10" ht="36" customHeight="1">
      <c r="B73" s="13">
        <v>43186</v>
      </c>
      <c r="C73" s="13">
        <v>43186</v>
      </c>
      <c r="D73" s="29" t="s">
        <v>295</v>
      </c>
      <c r="E73" s="31" t="s">
        <v>296</v>
      </c>
      <c r="F73" s="31" t="s">
        <v>10</v>
      </c>
      <c r="G73" s="50">
        <v>12</v>
      </c>
      <c r="H73" s="15">
        <v>15</v>
      </c>
      <c r="I73" s="27">
        <f>Productos[[#This Row],[Existencia finales]]*Productos[[#This Row],[Costo ]]</f>
        <v>180</v>
      </c>
      <c r="J73" s="40" t="s">
        <v>90</v>
      </c>
    </row>
    <row r="74" spans="2:10" ht="36" customHeight="1">
      <c r="B74" s="13">
        <v>45254</v>
      </c>
      <c r="C74" s="13">
        <v>45254</v>
      </c>
      <c r="D74" s="29" t="s">
        <v>297</v>
      </c>
      <c r="E74" s="25" t="s">
        <v>298</v>
      </c>
      <c r="F74" s="25" t="s">
        <v>10</v>
      </c>
      <c r="G74" s="50">
        <v>35</v>
      </c>
      <c r="H74" s="15">
        <v>54.079300000000003</v>
      </c>
      <c r="I74" s="27">
        <f>Productos[[#This Row],[Existencia finales]]*Productos[[#This Row],[Costo ]]</f>
        <v>1892.7755000000002</v>
      </c>
      <c r="J74" s="40" t="s">
        <v>90</v>
      </c>
    </row>
    <row r="75" spans="2:10" ht="36" customHeight="1">
      <c r="B75" s="13">
        <v>45587</v>
      </c>
      <c r="C75" s="13">
        <v>45587</v>
      </c>
      <c r="D75" s="29" t="s">
        <v>299</v>
      </c>
      <c r="E75" s="25" t="s">
        <v>300</v>
      </c>
      <c r="F75" s="25" t="s">
        <v>10</v>
      </c>
      <c r="G75" s="50">
        <v>10</v>
      </c>
      <c r="H75" s="15">
        <v>15</v>
      </c>
      <c r="I75" s="27">
        <f>Productos[[#This Row],[Existencia finales]]*Productos[[#This Row],[Costo ]]</f>
        <v>150</v>
      </c>
      <c r="J75" s="40" t="s">
        <v>90</v>
      </c>
    </row>
    <row r="76" spans="2:10" ht="36" customHeight="1">
      <c r="B76" s="13">
        <v>45254</v>
      </c>
      <c r="C76" s="13">
        <v>45254</v>
      </c>
      <c r="D76" s="29" t="s">
        <v>301</v>
      </c>
      <c r="E76" s="31" t="s">
        <v>302</v>
      </c>
      <c r="F76" s="31" t="s">
        <v>10</v>
      </c>
      <c r="G76" s="50">
        <v>42</v>
      </c>
      <c r="H76" s="15">
        <v>54.0794</v>
      </c>
      <c r="I76" s="27">
        <f>Productos[[#This Row],[Existencia finales]]*Productos[[#This Row],[Costo ]]</f>
        <v>2271.3348000000001</v>
      </c>
      <c r="J76" s="40" t="s">
        <v>90</v>
      </c>
    </row>
    <row r="77" spans="2:10" ht="36" customHeight="1">
      <c r="B77" s="13">
        <v>44547</v>
      </c>
      <c r="C77" s="13">
        <v>44547</v>
      </c>
      <c r="D77" s="29" t="s">
        <v>303</v>
      </c>
      <c r="E77" s="25" t="s">
        <v>304</v>
      </c>
      <c r="F77" s="25" t="s">
        <v>10</v>
      </c>
      <c r="G77" s="50">
        <v>21</v>
      </c>
      <c r="H77" s="15">
        <v>9.0001999999999995</v>
      </c>
      <c r="I77" s="27">
        <f>Productos[[#This Row],[Existencia finales]]*Productos[[#This Row],[Costo ]]</f>
        <v>189.0042</v>
      </c>
      <c r="J77" s="40" t="s">
        <v>90</v>
      </c>
    </row>
    <row r="78" spans="2:10" ht="36" customHeight="1">
      <c r="B78" s="13">
        <v>44883</v>
      </c>
      <c r="C78" s="13">
        <v>44883</v>
      </c>
      <c r="D78" s="29" t="s">
        <v>305</v>
      </c>
      <c r="E78" s="25" t="s">
        <v>306</v>
      </c>
      <c r="F78" s="25" t="s">
        <v>10</v>
      </c>
      <c r="G78" s="50">
        <v>34</v>
      </c>
      <c r="H78" s="15">
        <v>23.694500000000001</v>
      </c>
      <c r="I78" s="27">
        <f>Productos[[#This Row],[Existencia finales]]*Productos[[#This Row],[Costo ]]</f>
        <v>805.61300000000006</v>
      </c>
      <c r="J78" s="40" t="s">
        <v>90</v>
      </c>
    </row>
    <row r="79" spans="2:10" ht="36" customHeight="1">
      <c r="B79" s="13">
        <v>44014</v>
      </c>
      <c r="C79" s="13">
        <v>44014</v>
      </c>
      <c r="D79" s="29" t="s">
        <v>307</v>
      </c>
      <c r="E79" s="31" t="s">
        <v>308</v>
      </c>
      <c r="F79" s="31" t="s">
        <v>10</v>
      </c>
      <c r="G79" s="50">
        <v>0</v>
      </c>
      <c r="H79" s="15">
        <v>1230.74</v>
      </c>
      <c r="I79" s="27">
        <f>Productos[[#This Row],[Existencia finales]]*Productos[[#This Row],[Costo ]]</f>
        <v>0</v>
      </c>
      <c r="J79" s="40"/>
    </row>
    <row r="80" spans="2:10" ht="36" customHeight="1">
      <c r="B80" s="13">
        <v>44579</v>
      </c>
      <c r="C80" s="13">
        <v>44579</v>
      </c>
      <c r="D80" s="29" t="s">
        <v>309</v>
      </c>
      <c r="E80" s="31" t="s">
        <v>310</v>
      </c>
      <c r="F80" s="31" t="s">
        <v>10</v>
      </c>
      <c r="G80" s="50">
        <v>0</v>
      </c>
      <c r="H80" s="15">
        <v>175.23</v>
      </c>
      <c r="I80" s="27">
        <f>Productos[[#This Row],[Existencia finales]]*Productos[[#This Row],[Costo ]]</f>
        <v>0</v>
      </c>
      <c r="J80" s="40"/>
    </row>
    <row r="81" spans="2:10" ht="36" customHeight="1">
      <c r="B81" s="13">
        <v>44547</v>
      </c>
      <c r="C81" s="13">
        <v>44547</v>
      </c>
      <c r="D81" s="29" t="s">
        <v>311</v>
      </c>
      <c r="E81" s="31" t="s">
        <v>312</v>
      </c>
      <c r="F81" s="31" t="s">
        <v>10</v>
      </c>
      <c r="G81" s="50">
        <v>0</v>
      </c>
      <c r="H81" s="15">
        <v>2124</v>
      </c>
      <c r="I81" s="27">
        <f>Productos[[#This Row],[Existencia finales]]*Productos[[#This Row],[Costo ]]</f>
        <v>0</v>
      </c>
      <c r="J81" s="40"/>
    </row>
    <row r="82" spans="2:10" ht="36" customHeight="1">
      <c r="B82" s="13">
        <v>44547</v>
      </c>
      <c r="C82" s="13">
        <v>44547</v>
      </c>
      <c r="D82" s="29" t="s">
        <v>313</v>
      </c>
      <c r="E82" s="31" t="s">
        <v>314</v>
      </c>
      <c r="F82" s="31" t="s">
        <v>10</v>
      </c>
      <c r="G82" s="50">
        <v>0</v>
      </c>
      <c r="H82" s="15">
        <v>128.62</v>
      </c>
      <c r="I82" s="27">
        <f>Productos[[#This Row],[Existencia finales]]*Productos[[#This Row],[Costo ]]</f>
        <v>0</v>
      </c>
      <c r="J82" s="40"/>
    </row>
    <row r="83" spans="2:10" ht="36" customHeight="1">
      <c r="B83" s="13">
        <v>44547</v>
      </c>
      <c r="C83" s="13">
        <v>44547</v>
      </c>
      <c r="D83" s="29" t="s">
        <v>315</v>
      </c>
      <c r="E83" s="31" t="s">
        <v>316</v>
      </c>
      <c r="F83" s="31" t="s">
        <v>10</v>
      </c>
      <c r="G83" s="50">
        <v>3</v>
      </c>
      <c r="H83" s="15">
        <v>531</v>
      </c>
      <c r="I83" s="27">
        <f>Productos[[#This Row],[Existencia finales]]*Productos[[#This Row],[Costo ]]</f>
        <v>1593</v>
      </c>
      <c r="J83" s="40" t="s">
        <v>163</v>
      </c>
    </row>
    <row r="84" spans="2:10" ht="36" customHeight="1">
      <c r="B84" s="13">
        <v>44547</v>
      </c>
      <c r="C84" s="13">
        <v>44547</v>
      </c>
      <c r="D84" s="29" t="s">
        <v>317</v>
      </c>
      <c r="E84" s="31" t="s">
        <v>318</v>
      </c>
      <c r="F84" s="31" t="s">
        <v>10</v>
      </c>
      <c r="G84" s="50">
        <v>16</v>
      </c>
      <c r="H84" s="15">
        <v>4019.08</v>
      </c>
      <c r="I84" s="27">
        <f>Productos[[#This Row],[Existencia finales]]*Productos[[#This Row],[Costo ]]</f>
        <v>64305.279999999999</v>
      </c>
      <c r="J84" s="40" t="s">
        <v>163</v>
      </c>
    </row>
    <row r="85" spans="2:10" ht="36" customHeight="1">
      <c r="B85" s="13">
        <v>44014</v>
      </c>
      <c r="C85" s="13">
        <v>44014</v>
      </c>
      <c r="D85" s="28" t="s">
        <v>319</v>
      </c>
      <c r="E85" s="43" t="s">
        <v>320</v>
      </c>
      <c r="F85" s="43" t="s">
        <v>10</v>
      </c>
      <c r="G85" s="50">
        <v>1</v>
      </c>
      <c r="H85" s="15">
        <v>1693.3</v>
      </c>
      <c r="I85" s="27">
        <f>Productos[[#This Row],[Existencia finales]]*Productos[[#This Row],[Costo ]]</f>
        <v>1693.3</v>
      </c>
      <c r="J85" s="40" t="s">
        <v>163</v>
      </c>
    </row>
    <row r="86" spans="2:10" ht="36" customHeight="1">
      <c r="B86" s="13">
        <v>44014</v>
      </c>
      <c r="C86" s="13">
        <v>44014</v>
      </c>
      <c r="D86" s="29" t="s">
        <v>321</v>
      </c>
      <c r="E86" s="31" t="s">
        <v>322</v>
      </c>
      <c r="F86" s="31" t="s">
        <v>10</v>
      </c>
      <c r="G86" s="50">
        <v>0</v>
      </c>
      <c r="H86" s="15">
        <v>354</v>
      </c>
      <c r="I86" s="27">
        <f>Productos[[#This Row],[Existencia finales]]*Productos[[#This Row],[Costo ]]</f>
        <v>0</v>
      </c>
      <c r="J86" s="40" t="s">
        <v>163</v>
      </c>
    </row>
    <row r="87" spans="2:10" ht="36" customHeight="1">
      <c r="B87" s="13">
        <v>44675</v>
      </c>
      <c r="C87" s="13">
        <v>44675</v>
      </c>
      <c r="D87" s="29" t="s">
        <v>323</v>
      </c>
      <c r="E87" s="31" t="s">
        <v>324</v>
      </c>
      <c r="F87" s="31" t="s">
        <v>194</v>
      </c>
      <c r="G87" s="50">
        <v>8</v>
      </c>
      <c r="H87" s="15">
        <v>485.995</v>
      </c>
      <c r="I87" s="27">
        <f>Productos[[#This Row],[Existencia finales]]*Productos[[#This Row],[Costo ]]</f>
        <v>3887.96</v>
      </c>
      <c r="J87" s="40" t="s">
        <v>230</v>
      </c>
    </row>
    <row r="88" spans="2:10" ht="36" customHeight="1">
      <c r="B88" s="13">
        <v>45254</v>
      </c>
      <c r="C88" s="13">
        <v>45254</v>
      </c>
      <c r="D88" s="29" t="s">
        <v>325</v>
      </c>
      <c r="E88" s="25" t="s">
        <v>326</v>
      </c>
      <c r="F88" s="25" t="s">
        <v>10</v>
      </c>
      <c r="G88" s="50">
        <v>98</v>
      </c>
      <c r="H88" s="15">
        <v>22.528099999999998</v>
      </c>
      <c r="I88" s="27">
        <f>Productos[[#This Row],[Existencia finales]]*Productos[[#This Row],[Costo ]]</f>
        <v>2207.7538</v>
      </c>
      <c r="J88" s="40" t="s">
        <v>90</v>
      </c>
    </row>
    <row r="89" spans="2:10" ht="36" customHeight="1">
      <c r="B89" s="13">
        <v>44883</v>
      </c>
      <c r="C89" s="13">
        <v>44883</v>
      </c>
      <c r="D89" s="29" t="s">
        <v>327</v>
      </c>
      <c r="E89" s="25" t="s">
        <v>328</v>
      </c>
      <c r="F89" s="25" t="s">
        <v>10</v>
      </c>
      <c r="G89" s="50">
        <v>100</v>
      </c>
      <c r="H89" s="15">
        <v>41.064</v>
      </c>
      <c r="I89" s="27">
        <f>Productos[[#This Row],[Existencia finales]]*Productos[[#This Row],[Costo ]]</f>
        <v>4106.3999999999996</v>
      </c>
      <c r="J89" s="40" t="s">
        <v>90</v>
      </c>
    </row>
    <row r="90" spans="2:10" ht="36" customHeight="1">
      <c r="B90" s="13">
        <v>44501</v>
      </c>
      <c r="C90" s="13">
        <v>44501</v>
      </c>
      <c r="D90" s="29" t="s">
        <v>329</v>
      </c>
      <c r="E90" s="31" t="s">
        <v>330</v>
      </c>
      <c r="F90" s="31" t="s">
        <v>10</v>
      </c>
      <c r="G90" s="50">
        <v>4</v>
      </c>
      <c r="H90" s="15">
        <v>226.006</v>
      </c>
      <c r="I90" s="27">
        <f>Productos[[#This Row],[Existencia finales]]*Productos[[#This Row],[Costo ]]</f>
        <v>904.024</v>
      </c>
      <c r="J90" s="40" t="s">
        <v>90</v>
      </c>
    </row>
    <row r="91" spans="2:10" ht="36" customHeight="1">
      <c r="B91" s="13">
        <v>44158</v>
      </c>
      <c r="C91" s="13">
        <v>44158</v>
      </c>
      <c r="D91" s="29" t="s">
        <v>331</v>
      </c>
      <c r="E91" s="25" t="s">
        <v>332</v>
      </c>
      <c r="F91" s="41" t="s">
        <v>10</v>
      </c>
      <c r="G91" s="50">
        <v>9</v>
      </c>
      <c r="H91" s="15">
        <v>242.99799999999999</v>
      </c>
      <c r="I91" s="27">
        <f>Productos[[#This Row],[Existencia finales]]*Productos[[#This Row],[Costo ]]</f>
        <v>2186.982</v>
      </c>
      <c r="J91" s="40" t="s">
        <v>90</v>
      </c>
    </row>
    <row r="92" spans="2:10" ht="36" customHeight="1">
      <c r="B92" s="13">
        <v>45254</v>
      </c>
      <c r="C92" s="13">
        <v>45254</v>
      </c>
      <c r="D92" s="29" t="s">
        <v>333</v>
      </c>
      <c r="E92" s="31" t="s">
        <v>334</v>
      </c>
      <c r="F92" s="31" t="s">
        <v>10</v>
      </c>
      <c r="G92" s="50">
        <v>0</v>
      </c>
      <c r="H92" s="15">
        <v>364.6</v>
      </c>
      <c r="I92" s="27">
        <f>Productos[[#This Row],[Existencia finales]]*Productos[[#This Row],[Costo ]]</f>
        <v>0</v>
      </c>
      <c r="J92" s="40" t="s">
        <v>125</v>
      </c>
    </row>
    <row r="93" spans="2:10" ht="36" customHeight="1">
      <c r="B93" s="13">
        <v>45254</v>
      </c>
      <c r="C93" s="13">
        <v>45254</v>
      </c>
      <c r="D93" s="29" t="s">
        <v>335</v>
      </c>
      <c r="E93" s="43" t="s">
        <v>336</v>
      </c>
      <c r="F93" s="43" t="s">
        <v>10</v>
      </c>
      <c r="G93" s="50">
        <v>4</v>
      </c>
      <c r="H93" s="15">
        <v>295</v>
      </c>
      <c r="I93" s="27">
        <f>Productos[[#This Row],[Existencia finales]]*Productos[[#This Row],[Costo ]]</f>
        <v>1180</v>
      </c>
      <c r="J93" s="40" t="s">
        <v>125</v>
      </c>
    </row>
    <row r="94" spans="2:10" ht="36" customHeight="1">
      <c r="B94" s="13">
        <v>45254</v>
      </c>
      <c r="C94" s="13">
        <v>45254</v>
      </c>
      <c r="D94" s="29" t="s">
        <v>337</v>
      </c>
      <c r="E94" s="31" t="s">
        <v>338</v>
      </c>
      <c r="F94" s="31" t="s">
        <v>10</v>
      </c>
      <c r="G94" s="50">
        <v>3</v>
      </c>
      <c r="H94" s="15">
        <v>295</v>
      </c>
      <c r="I94" s="27">
        <f>Productos[[#This Row],[Existencia finales]]*Productos[[#This Row],[Costo ]]</f>
        <v>885</v>
      </c>
      <c r="J94" s="40" t="s">
        <v>125</v>
      </c>
    </row>
    <row r="95" spans="2:10" ht="36" customHeight="1">
      <c r="B95" s="13">
        <v>44579</v>
      </c>
      <c r="C95" s="13">
        <v>44579</v>
      </c>
      <c r="D95" s="29" t="s">
        <v>339</v>
      </c>
      <c r="E95" s="41" t="s">
        <v>340</v>
      </c>
      <c r="F95" s="41" t="s">
        <v>10</v>
      </c>
      <c r="G95" s="50">
        <v>0</v>
      </c>
      <c r="H95" s="15">
        <v>1.03</v>
      </c>
      <c r="I95" s="27">
        <f>Productos[[#This Row],[Existencia finales]]*Productos[[#This Row],[Costo ]]</f>
        <v>0</v>
      </c>
      <c r="J95" s="40" t="s">
        <v>125</v>
      </c>
    </row>
    <row r="96" spans="2:10" ht="36" customHeight="1">
      <c r="B96" s="13">
        <v>45587</v>
      </c>
      <c r="C96" s="13">
        <v>45587</v>
      </c>
      <c r="D96" s="29" t="s">
        <v>341</v>
      </c>
      <c r="E96" s="31" t="s">
        <v>342</v>
      </c>
      <c r="F96" s="31" t="s">
        <v>10</v>
      </c>
      <c r="G96" s="50">
        <v>4</v>
      </c>
      <c r="H96" s="15">
        <v>1200</v>
      </c>
      <c r="I96" s="27">
        <f>Productos[[#This Row],[Existencia finales]]*Productos[[#This Row],[Costo ]]</f>
        <v>4800</v>
      </c>
      <c r="J96" s="40" t="s">
        <v>90</v>
      </c>
    </row>
    <row r="97" spans="2:10" ht="36" customHeight="1">
      <c r="B97" s="13">
        <v>45587</v>
      </c>
      <c r="C97" s="13">
        <v>45587</v>
      </c>
      <c r="D97" s="29" t="s">
        <v>343</v>
      </c>
      <c r="E97" s="31" t="s">
        <v>344</v>
      </c>
      <c r="F97" s="31" t="s">
        <v>10</v>
      </c>
      <c r="G97" s="50">
        <v>4</v>
      </c>
      <c r="H97" s="15">
        <v>800</v>
      </c>
      <c r="I97" s="27">
        <f>Productos[[#This Row],[Existencia finales]]*Productos[[#This Row],[Costo ]]</f>
        <v>3200</v>
      </c>
      <c r="J97" s="40" t="s">
        <v>90</v>
      </c>
    </row>
    <row r="98" spans="2:10" ht="36" customHeight="1">
      <c r="B98" s="13">
        <v>44327</v>
      </c>
      <c r="C98" s="13">
        <v>44327</v>
      </c>
      <c r="D98" s="29" t="s">
        <v>345</v>
      </c>
      <c r="E98" s="31" t="s">
        <v>346</v>
      </c>
      <c r="F98" s="31" t="s">
        <v>10</v>
      </c>
      <c r="G98" s="50">
        <v>191</v>
      </c>
      <c r="H98" s="15">
        <v>29.50001</v>
      </c>
      <c r="I98" s="27">
        <f>Productos[[#This Row],[Existencia finales]]*Productos[[#This Row],[Costo ]]</f>
        <v>5634.50191</v>
      </c>
      <c r="J98" s="40" t="s">
        <v>170</v>
      </c>
    </row>
    <row r="99" spans="2:10" ht="36" customHeight="1">
      <c r="B99" s="13">
        <v>45736</v>
      </c>
      <c r="C99" s="13">
        <v>45736</v>
      </c>
      <c r="D99" s="29" t="s">
        <v>347</v>
      </c>
      <c r="E99" s="25" t="s">
        <v>348</v>
      </c>
      <c r="F99" s="25" t="s">
        <v>10</v>
      </c>
      <c r="G99" s="50">
        <v>18</v>
      </c>
      <c r="H99" s="15">
        <v>35.4</v>
      </c>
      <c r="I99" s="27">
        <f>Productos[[#This Row],[Existencia finales]]*Productos[[#This Row],[Costo ]]</f>
        <v>637.19999999999993</v>
      </c>
      <c r="J99" s="40" t="s">
        <v>90</v>
      </c>
    </row>
    <row r="100" spans="2:10" ht="36" customHeight="1">
      <c r="B100" s="13">
        <v>45254</v>
      </c>
      <c r="C100" s="13">
        <v>45254</v>
      </c>
      <c r="D100" s="29" t="s">
        <v>349</v>
      </c>
      <c r="E100" s="25" t="s">
        <v>350</v>
      </c>
      <c r="F100" s="25" t="s">
        <v>10</v>
      </c>
      <c r="G100" s="50">
        <v>11</v>
      </c>
      <c r="H100" s="15">
        <v>141.6</v>
      </c>
      <c r="I100" s="27">
        <f>Productos[[#This Row],[Existencia finales]]*Productos[[#This Row],[Costo ]]</f>
        <v>1557.6</v>
      </c>
      <c r="J100" s="40" t="s">
        <v>170</v>
      </c>
    </row>
    <row r="101" spans="2:10" ht="36" customHeight="1">
      <c r="B101" s="13">
        <v>44895</v>
      </c>
      <c r="C101" s="13">
        <v>44895</v>
      </c>
      <c r="D101" s="29" t="s">
        <v>351</v>
      </c>
      <c r="E101" s="31" t="s">
        <v>352</v>
      </c>
      <c r="F101" s="31" t="s">
        <v>10</v>
      </c>
      <c r="G101" s="50">
        <v>2</v>
      </c>
      <c r="H101" s="15">
        <v>181.13</v>
      </c>
      <c r="I101" s="27">
        <f>Productos[[#This Row],[Existencia finales]]*Productos[[#This Row],[Costo ]]</f>
        <v>362.26</v>
      </c>
      <c r="J101" s="40" t="s">
        <v>173</v>
      </c>
    </row>
    <row r="102" spans="2:10" ht="36" customHeight="1">
      <c r="B102" s="13">
        <v>45141</v>
      </c>
      <c r="C102" s="13">
        <v>45141</v>
      </c>
      <c r="D102" s="28" t="s">
        <v>353</v>
      </c>
      <c r="E102" s="31" t="s">
        <v>354</v>
      </c>
      <c r="F102" s="31" t="s">
        <v>10</v>
      </c>
      <c r="G102" s="50">
        <v>0</v>
      </c>
      <c r="H102" s="15">
        <v>5900</v>
      </c>
      <c r="I102" s="27">
        <f>Productos[[#This Row],[Existencia finales]]*Productos[[#This Row],[Costo ]]</f>
        <v>0</v>
      </c>
      <c r="J102" s="40" t="s">
        <v>90</v>
      </c>
    </row>
    <row r="103" spans="2:10" ht="36" customHeight="1">
      <c r="B103" s="13">
        <v>44895</v>
      </c>
      <c r="C103" s="13">
        <v>44895</v>
      </c>
      <c r="D103" s="29" t="s">
        <v>355</v>
      </c>
      <c r="E103" s="31" t="s">
        <v>356</v>
      </c>
      <c r="F103" s="31" t="s">
        <v>10</v>
      </c>
      <c r="G103" s="50">
        <v>78</v>
      </c>
      <c r="H103" s="15">
        <v>59</v>
      </c>
      <c r="I103" s="27">
        <f>Productos[[#This Row],[Existencia finales]]*Productos[[#This Row],[Costo ]]</f>
        <v>4602</v>
      </c>
      <c r="J103" s="40" t="s">
        <v>90</v>
      </c>
    </row>
    <row r="104" spans="2:10" ht="36" customHeight="1">
      <c r="B104" s="13">
        <v>45587</v>
      </c>
      <c r="C104" s="13">
        <v>45587</v>
      </c>
      <c r="D104" s="29" t="s">
        <v>357</v>
      </c>
      <c r="E104" s="25" t="s">
        <v>358</v>
      </c>
      <c r="F104" s="25" t="s">
        <v>10</v>
      </c>
      <c r="G104" s="50">
        <v>148</v>
      </c>
      <c r="H104" s="15">
        <v>61.95</v>
      </c>
      <c r="I104" s="27">
        <f>Productos[[#This Row],[Existencia finales]]*Productos[[#This Row],[Costo ]]</f>
        <v>9168.6</v>
      </c>
      <c r="J104" s="40" t="s">
        <v>90</v>
      </c>
    </row>
    <row r="105" spans="2:10" ht="36" customHeight="1">
      <c r="B105" s="13">
        <v>44881</v>
      </c>
      <c r="C105" s="13">
        <v>44881</v>
      </c>
      <c r="D105" s="29" t="s">
        <v>359</v>
      </c>
      <c r="E105" s="31" t="s">
        <v>360</v>
      </c>
      <c r="F105" s="31" t="s">
        <v>10</v>
      </c>
      <c r="G105" s="50">
        <v>55</v>
      </c>
      <c r="H105" s="15">
        <v>55.518999999999998</v>
      </c>
      <c r="I105" s="27">
        <f>Productos[[#This Row],[Existencia finales]]*Productos[[#This Row],[Costo ]]</f>
        <v>3053.5450000000001</v>
      </c>
      <c r="J105" s="40" t="s">
        <v>90</v>
      </c>
    </row>
    <row r="106" spans="2:10" ht="36" customHeight="1">
      <c r="B106" s="13">
        <v>45254</v>
      </c>
      <c r="C106" s="13">
        <v>45254</v>
      </c>
      <c r="D106" s="29" t="s">
        <v>361</v>
      </c>
      <c r="E106" s="25" t="s">
        <v>362</v>
      </c>
      <c r="F106" s="25" t="s">
        <v>194</v>
      </c>
      <c r="G106" s="50">
        <v>37</v>
      </c>
      <c r="H106" s="15">
        <v>188.8</v>
      </c>
      <c r="I106" s="27">
        <f>Productos[[#This Row],[Existencia finales]]*Productos[[#This Row],[Costo ]]</f>
        <v>6985.6</v>
      </c>
      <c r="J106" s="40" t="s">
        <v>90</v>
      </c>
    </row>
    <row r="107" spans="2:10" ht="36" customHeight="1">
      <c r="B107" s="13">
        <v>44895</v>
      </c>
      <c r="C107" s="13">
        <v>45254</v>
      </c>
      <c r="D107" s="29" t="s">
        <v>363</v>
      </c>
      <c r="E107" s="25" t="s">
        <v>364</v>
      </c>
      <c r="F107" s="41" t="s">
        <v>10</v>
      </c>
      <c r="G107" s="50">
        <v>33</v>
      </c>
      <c r="H107" s="15">
        <v>17.7</v>
      </c>
      <c r="I107" s="27">
        <f>Productos[[#This Row],[Existencia finales]]*Productos[[#This Row],[Costo ]]</f>
        <v>584.1</v>
      </c>
      <c r="J107" s="40" t="s">
        <v>90</v>
      </c>
    </row>
    <row r="108" spans="2:10" ht="36" customHeight="1">
      <c r="B108" s="13">
        <v>45736</v>
      </c>
      <c r="C108" s="13">
        <v>45736</v>
      </c>
      <c r="D108" s="29" t="s">
        <v>365</v>
      </c>
      <c r="E108" s="25" t="s">
        <v>366</v>
      </c>
      <c r="F108" s="25" t="s">
        <v>10</v>
      </c>
      <c r="G108" s="50">
        <v>106</v>
      </c>
      <c r="H108" s="15">
        <v>12.5</v>
      </c>
      <c r="I108" s="27">
        <f>Productos[[#This Row],[Existencia finales]]*Productos[[#This Row],[Costo ]]</f>
        <v>1325</v>
      </c>
      <c r="J108" s="40" t="s">
        <v>90</v>
      </c>
    </row>
    <row r="109" spans="2:10" ht="36" customHeight="1">
      <c r="B109" s="13">
        <v>44014</v>
      </c>
      <c r="C109" s="13">
        <v>44014</v>
      </c>
      <c r="D109" s="29" t="s">
        <v>367</v>
      </c>
      <c r="E109" s="31" t="s">
        <v>368</v>
      </c>
      <c r="F109" s="31" t="s">
        <v>194</v>
      </c>
      <c r="G109" s="50">
        <v>14</v>
      </c>
      <c r="H109" s="15">
        <v>470.23</v>
      </c>
      <c r="I109" s="27">
        <f>Productos[[#This Row],[Existencia finales]]*Productos[[#This Row],[Costo ]]</f>
        <v>6583.22</v>
      </c>
      <c r="J109" s="40" t="s">
        <v>230</v>
      </c>
    </row>
    <row r="110" spans="2:10" ht="36" customHeight="1">
      <c r="B110" s="13">
        <v>45741</v>
      </c>
      <c r="C110" s="13">
        <v>45741</v>
      </c>
      <c r="D110" s="29" t="s">
        <v>369</v>
      </c>
      <c r="E110" s="25" t="s">
        <v>370</v>
      </c>
      <c r="F110" s="25" t="s">
        <v>194</v>
      </c>
      <c r="G110" s="50">
        <v>168</v>
      </c>
      <c r="H110" s="15">
        <f>220*1.18</f>
        <v>259.59999999999997</v>
      </c>
      <c r="I110" s="27">
        <f>Productos[[#This Row],[Existencia finales]]*Productos[[#This Row],[Costo ]]</f>
        <v>43612.799999999996</v>
      </c>
      <c r="J110" s="40" t="s">
        <v>230</v>
      </c>
    </row>
    <row r="111" spans="2:10" ht="36" customHeight="1">
      <c r="B111" s="13">
        <v>45736</v>
      </c>
      <c r="C111" s="13">
        <v>45736</v>
      </c>
      <c r="D111" s="29" t="s">
        <v>371</v>
      </c>
      <c r="E111" s="25" t="s">
        <v>372</v>
      </c>
      <c r="F111" s="25" t="s">
        <v>194</v>
      </c>
      <c r="G111" s="50">
        <v>27</v>
      </c>
      <c r="H111" s="15">
        <v>362.26</v>
      </c>
      <c r="I111" s="27">
        <f>Productos[[#This Row],[Existencia finales]]*Productos[[#This Row],[Costo ]]</f>
        <v>9781.02</v>
      </c>
      <c r="J111" s="40" t="s">
        <v>230</v>
      </c>
    </row>
    <row r="112" spans="2:10" ht="36" customHeight="1">
      <c r="B112" s="13">
        <v>44883</v>
      </c>
      <c r="C112" s="13">
        <v>44883</v>
      </c>
      <c r="D112" s="29" t="s">
        <v>373</v>
      </c>
      <c r="E112" s="31" t="s">
        <v>374</v>
      </c>
      <c r="F112" s="46" t="s">
        <v>10</v>
      </c>
      <c r="G112" s="50">
        <v>4</v>
      </c>
      <c r="H112" s="15">
        <v>2407.1999999999998</v>
      </c>
      <c r="I112" s="27">
        <f>Productos[[#This Row],[Existencia finales]]*Productos[[#This Row],[Costo ]]</f>
        <v>9628.7999999999993</v>
      </c>
      <c r="J112" s="40" t="s">
        <v>230</v>
      </c>
    </row>
    <row r="113" spans="2:10" ht="36" customHeight="1">
      <c r="B113" s="13">
        <v>44883</v>
      </c>
      <c r="C113" s="13">
        <v>44883</v>
      </c>
      <c r="D113" s="29" t="s">
        <v>375</v>
      </c>
      <c r="E113" s="25" t="s">
        <v>376</v>
      </c>
      <c r="F113" s="25" t="s">
        <v>10</v>
      </c>
      <c r="G113" s="50">
        <v>16</v>
      </c>
      <c r="H113" s="15">
        <v>19.198499999999999</v>
      </c>
      <c r="I113" s="27">
        <f>Productos[[#This Row],[Existencia finales]]*Productos[[#This Row],[Costo ]]</f>
        <v>307.17599999999999</v>
      </c>
      <c r="J113" s="40" t="s">
        <v>230</v>
      </c>
    </row>
    <row r="114" spans="2:10" ht="36" customHeight="1">
      <c r="B114" s="13">
        <v>44501</v>
      </c>
      <c r="C114" s="13">
        <v>44501</v>
      </c>
      <c r="D114" s="29" t="s">
        <v>377</v>
      </c>
      <c r="E114" s="31" t="s">
        <v>378</v>
      </c>
      <c r="F114" s="31" t="s">
        <v>10</v>
      </c>
      <c r="G114" s="50">
        <v>19</v>
      </c>
      <c r="H114" s="15">
        <v>25.5352</v>
      </c>
      <c r="I114" s="27">
        <f>Productos[[#This Row],[Existencia finales]]*Productos[[#This Row],[Costo ]]</f>
        <v>485.16879999999998</v>
      </c>
      <c r="J114" s="40" t="s">
        <v>90</v>
      </c>
    </row>
    <row r="115" spans="2:10" ht="36" customHeight="1">
      <c r="B115" s="13">
        <v>45736</v>
      </c>
      <c r="C115" s="13">
        <v>45736</v>
      </c>
      <c r="D115" s="29" t="s">
        <v>379</v>
      </c>
      <c r="E115" s="31" t="s">
        <v>380</v>
      </c>
      <c r="F115" s="43" t="s">
        <v>10</v>
      </c>
      <c r="G115" s="50">
        <v>42</v>
      </c>
      <c r="H115" s="15">
        <v>7.67</v>
      </c>
      <c r="I115" s="27">
        <f>Productos[[#This Row],[Existencia finales]]*Productos[[#This Row],[Costo ]]</f>
        <v>322.14</v>
      </c>
      <c r="J115" s="40" t="s">
        <v>90</v>
      </c>
    </row>
    <row r="116" spans="2:10" ht="36" customHeight="1">
      <c r="B116" s="13">
        <v>45254</v>
      </c>
      <c r="C116" s="13">
        <v>45254</v>
      </c>
      <c r="D116" s="29" t="s">
        <v>381</v>
      </c>
      <c r="E116" s="31" t="s">
        <v>382</v>
      </c>
      <c r="F116" s="31" t="s">
        <v>10</v>
      </c>
      <c r="G116" s="50">
        <v>1</v>
      </c>
      <c r="H116" s="15">
        <v>1147</v>
      </c>
      <c r="I116" s="27">
        <f>Productos[[#This Row],[Existencia finales]]*Productos[[#This Row],[Costo ]]</f>
        <v>1147</v>
      </c>
      <c r="J116" s="40" t="s">
        <v>90</v>
      </c>
    </row>
    <row r="117" spans="2:10" ht="36" customHeight="1">
      <c r="B117" s="13">
        <v>45141</v>
      </c>
      <c r="C117" s="13">
        <v>45141</v>
      </c>
      <c r="D117" s="29" t="s">
        <v>383</v>
      </c>
      <c r="E117" s="45" t="s">
        <v>384</v>
      </c>
      <c r="F117" s="45" t="s">
        <v>194</v>
      </c>
      <c r="G117" s="50">
        <v>94</v>
      </c>
      <c r="H117" s="15">
        <v>17.8949</v>
      </c>
      <c r="I117" s="27">
        <f>Productos[[#This Row],[Existencia finales]]*Productos[[#This Row],[Costo ]]</f>
        <v>1682.1206</v>
      </c>
      <c r="J117" s="40" t="s">
        <v>230</v>
      </c>
    </row>
    <row r="118" spans="2:10" ht="36" customHeight="1">
      <c r="B118" s="13">
        <v>44678</v>
      </c>
      <c r="C118" s="13">
        <v>44678</v>
      </c>
      <c r="D118" s="29" t="s">
        <v>385</v>
      </c>
      <c r="E118" s="25" t="s">
        <v>386</v>
      </c>
      <c r="F118" s="25" t="s">
        <v>10</v>
      </c>
      <c r="G118" s="50">
        <v>331</v>
      </c>
      <c r="H118" s="15">
        <v>0</v>
      </c>
      <c r="I118" s="27">
        <f>Productos[[#This Row],[Existencia finales]]*Productos[[#This Row],[Costo ]]</f>
        <v>0</v>
      </c>
      <c r="J118" s="40"/>
    </row>
    <row r="119" spans="2:10" ht="36" customHeight="1">
      <c r="B119" s="13">
        <v>44883</v>
      </c>
      <c r="C119" s="13">
        <v>44883</v>
      </c>
      <c r="D119" s="28" t="s">
        <v>387</v>
      </c>
      <c r="E119" s="31" t="s">
        <v>450</v>
      </c>
      <c r="F119" s="31" t="s">
        <v>10</v>
      </c>
      <c r="G119" s="50">
        <v>845</v>
      </c>
      <c r="H119" s="15">
        <v>19.12</v>
      </c>
      <c r="I119" s="27">
        <f>Productos[[#This Row],[Existencia finales]]*Productos[[#This Row],[Costo ]]</f>
        <v>16156.400000000001</v>
      </c>
      <c r="J119" s="40" t="s">
        <v>230</v>
      </c>
    </row>
    <row r="120" spans="2:10" ht="36" customHeight="1">
      <c r="B120" s="13">
        <v>44883</v>
      </c>
      <c r="C120" s="13">
        <v>44883</v>
      </c>
      <c r="D120" s="29" t="s">
        <v>388</v>
      </c>
      <c r="E120" s="25" t="s">
        <v>389</v>
      </c>
      <c r="F120" s="25" t="s">
        <v>10</v>
      </c>
      <c r="G120" s="50">
        <v>11</v>
      </c>
      <c r="H120" s="15">
        <v>94.4</v>
      </c>
      <c r="I120" s="27">
        <f>Productos[[#This Row],[Existencia finales]]*Productos[[#This Row],[Costo ]]</f>
        <v>1038.4000000000001</v>
      </c>
      <c r="J120" s="40" t="s">
        <v>90</v>
      </c>
    </row>
    <row r="121" spans="2:10" ht="36" customHeight="1">
      <c r="B121" s="13">
        <v>45141</v>
      </c>
      <c r="C121" s="13">
        <v>45141</v>
      </c>
      <c r="D121" s="29" t="s">
        <v>390</v>
      </c>
      <c r="E121" s="31" t="s">
        <v>391</v>
      </c>
      <c r="F121" s="31" t="s">
        <v>10</v>
      </c>
      <c r="G121" s="50">
        <v>0</v>
      </c>
      <c r="H121" s="15">
        <v>541.62</v>
      </c>
      <c r="I121" s="27">
        <f>Productos[[#This Row],[Existencia finales]]*Productos[[#This Row],[Costo ]]</f>
        <v>0</v>
      </c>
      <c r="J121" s="40"/>
    </row>
    <row r="122" spans="2:10" ht="36" customHeight="1">
      <c r="B122" s="13">
        <v>45736</v>
      </c>
      <c r="C122" s="13">
        <v>45736</v>
      </c>
      <c r="D122" s="29" t="s">
        <v>392</v>
      </c>
      <c r="E122" s="45" t="s">
        <v>393</v>
      </c>
      <c r="F122" s="45" t="s">
        <v>10</v>
      </c>
      <c r="G122" s="50">
        <v>13</v>
      </c>
      <c r="H122" s="15">
        <v>40</v>
      </c>
      <c r="I122" s="27">
        <f>Productos[[#This Row],[Existencia finales]]*Productos[[#This Row],[Costo ]]</f>
        <v>520</v>
      </c>
      <c r="J122" s="40" t="s">
        <v>90</v>
      </c>
    </row>
    <row r="123" spans="2:10" ht="36" customHeight="1">
      <c r="B123" s="13">
        <v>45587</v>
      </c>
      <c r="C123" s="13">
        <v>45587</v>
      </c>
      <c r="D123" s="29" t="s">
        <v>394</v>
      </c>
      <c r="E123" s="25" t="s">
        <v>395</v>
      </c>
      <c r="F123" s="25" t="s">
        <v>10</v>
      </c>
      <c r="G123" s="50">
        <v>5</v>
      </c>
      <c r="H123" s="15">
        <v>300</v>
      </c>
      <c r="I123" s="27">
        <f>Productos[[#This Row],[Existencia finales]]*Productos[[#This Row],[Costo ]]</f>
        <v>1500</v>
      </c>
      <c r="J123" s="40" t="s">
        <v>90</v>
      </c>
    </row>
    <row r="124" spans="2:10" ht="36" customHeight="1">
      <c r="B124" s="13">
        <v>45064</v>
      </c>
      <c r="C124" s="13">
        <v>45064</v>
      </c>
      <c r="D124" s="29" t="s">
        <v>396</v>
      </c>
      <c r="E124" s="25" t="s">
        <v>397</v>
      </c>
      <c r="F124" s="25" t="s">
        <v>10</v>
      </c>
      <c r="G124" s="50">
        <v>5</v>
      </c>
      <c r="H124" s="15">
        <v>22.597000000000001</v>
      </c>
      <c r="I124" s="27">
        <f>Productos[[#This Row],[Existencia finales]]*Productos[[#This Row],[Costo ]]</f>
        <v>112.98500000000001</v>
      </c>
      <c r="J124" s="40" t="s">
        <v>90</v>
      </c>
    </row>
    <row r="125" spans="2:10" ht="36" customHeight="1">
      <c r="B125" s="13">
        <v>44517</v>
      </c>
      <c r="C125" s="13">
        <v>44517</v>
      </c>
      <c r="D125" s="29" t="s">
        <v>398</v>
      </c>
      <c r="E125" s="25" t="s">
        <v>399</v>
      </c>
      <c r="F125" s="25" t="s">
        <v>10</v>
      </c>
      <c r="G125" s="50">
        <v>8</v>
      </c>
      <c r="H125" s="15">
        <v>22.597000000000001</v>
      </c>
      <c r="I125" s="27">
        <f>Productos[[#This Row],[Existencia finales]]*Productos[[#This Row],[Costo ]]</f>
        <v>180.77600000000001</v>
      </c>
      <c r="J125" s="40" t="s">
        <v>90</v>
      </c>
    </row>
    <row r="126" spans="2:10" ht="36" customHeight="1">
      <c r="B126" s="13">
        <v>44634</v>
      </c>
      <c r="C126" s="13">
        <v>44634</v>
      </c>
      <c r="D126" s="29" t="s">
        <v>400</v>
      </c>
      <c r="E126" s="25" t="s">
        <v>401</v>
      </c>
      <c r="F126" s="25" t="s">
        <v>10</v>
      </c>
      <c r="G126" s="50">
        <v>4</v>
      </c>
      <c r="H126" s="15">
        <v>8567.98</v>
      </c>
      <c r="I126" s="27">
        <f>Productos[[#This Row],[Existencia finales]]*Productos[[#This Row],[Costo ]]</f>
        <v>34271.919999999998</v>
      </c>
      <c r="J126" s="40" t="s">
        <v>90</v>
      </c>
    </row>
    <row r="127" spans="2:10" ht="36" customHeight="1">
      <c r="B127" s="13">
        <v>44634</v>
      </c>
      <c r="C127" s="13">
        <v>44634</v>
      </c>
      <c r="D127" s="29" t="s">
        <v>402</v>
      </c>
      <c r="E127" s="25" t="s">
        <v>403</v>
      </c>
      <c r="F127" s="25" t="s">
        <v>10</v>
      </c>
      <c r="G127" s="50">
        <v>2</v>
      </c>
      <c r="H127" s="15">
        <v>8567.98</v>
      </c>
      <c r="I127" s="27">
        <f>Productos[[#This Row],[Existencia finales]]*Productos[[#This Row],[Costo ]]</f>
        <v>17135.96</v>
      </c>
      <c r="J127" s="40" t="s">
        <v>90</v>
      </c>
    </row>
    <row r="128" spans="2:10" ht="36" customHeight="1">
      <c r="B128" s="13">
        <v>44634</v>
      </c>
      <c r="C128" s="13">
        <v>44634</v>
      </c>
      <c r="D128" s="29" t="s">
        <v>404</v>
      </c>
      <c r="E128" s="25" t="s">
        <v>405</v>
      </c>
      <c r="F128" s="25" t="s">
        <v>10</v>
      </c>
      <c r="G128" s="50">
        <v>3</v>
      </c>
      <c r="H128" s="15">
        <v>8567.98</v>
      </c>
      <c r="I128" s="27">
        <f>Productos[[#This Row],[Existencia finales]]*Productos[[#This Row],[Costo ]]</f>
        <v>25703.94</v>
      </c>
      <c r="J128" s="40" t="s">
        <v>90</v>
      </c>
    </row>
    <row r="129" spans="2:10" ht="36" customHeight="1">
      <c r="B129" s="13">
        <v>44634</v>
      </c>
      <c r="C129" s="13">
        <v>44634</v>
      </c>
      <c r="D129" s="29" t="s">
        <v>406</v>
      </c>
      <c r="E129" s="25" t="s">
        <v>407</v>
      </c>
      <c r="F129" s="25" t="s">
        <v>10</v>
      </c>
      <c r="G129" s="50">
        <v>12</v>
      </c>
      <c r="H129" s="15">
        <v>5203.9179999999997</v>
      </c>
      <c r="I129" s="27">
        <f>Productos[[#This Row],[Existencia finales]]*Productos[[#This Row],[Costo ]]</f>
        <v>62447.015999999996</v>
      </c>
      <c r="J129" s="40" t="s">
        <v>90</v>
      </c>
    </row>
    <row r="130" spans="2:10" ht="36" customHeight="1">
      <c r="B130" s="13">
        <v>44634</v>
      </c>
      <c r="C130" s="13">
        <v>44634</v>
      </c>
      <c r="D130" s="29" t="s">
        <v>408</v>
      </c>
      <c r="E130" s="25" t="s">
        <v>409</v>
      </c>
      <c r="F130" s="25" t="s">
        <v>10</v>
      </c>
      <c r="G130" s="50">
        <v>13</v>
      </c>
      <c r="H130" s="15">
        <v>7413.3388000000004</v>
      </c>
      <c r="I130" s="27">
        <f>Productos[[#This Row],[Existencia finales]]*Productos[[#This Row],[Costo ]]</f>
        <v>96373.404399999999</v>
      </c>
      <c r="J130" s="40" t="s">
        <v>90</v>
      </c>
    </row>
    <row r="131" spans="2:10" ht="36" customHeight="1">
      <c r="B131" s="13">
        <v>44634</v>
      </c>
      <c r="C131" s="13">
        <v>44634</v>
      </c>
      <c r="D131" s="29" t="s">
        <v>410</v>
      </c>
      <c r="E131" s="25" t="s">
        <v>411</v>
      </c>
      <c r="F131" s="25" t="s">
        <v>10</v>
      </c>
      <c r="G131" s="50">
        <v>12</v>
      </c>
      <c r="H131" s="15">
        <v>7413.3387000000002</v>
      </c>
      <c r="I131" s="27">
        <f>Productos[[#This Row],[Existencia finales]]*Productos[[#This Row],[Costo ]]</f>
        <v>88960.064400000003</v>
      </c>
      <c r="J131" s="40" t="s">
        <v>90</v>
      </c>
    </row>
    <row r="132" spans="2:10" ht="36" customHeight="1">
      <c r="B132" s="13">
        <v>44634</v>
      </c>
      <c r="C132" s="13">
        <v>44634</v>
      </c>
      <c r="D132" s="29" t="s">
        <v>412</v>
      </c>
      <c r="E132" s="25" t="s">
        <v>413</v>
      </c>
      <c r="F132" s="25" t="s">
        <v>10</v>
      </c>
      <c r="G132" s="50">
        <v>12</v>
      </c>
      <c r="H132" s="15">
        <v>7413.3387000000002</v>
      </c>
      <c r="I132" s="27">
        <f>Productos[[#This Row],[Existencia finales]]*Productos[[#This Row],[Costo ]]</f>
        <v>88960.064400000003</v>
      </c>
      <c r="J132" s="40" t="s">
        <v>90</v>
      </c>
    </row>
    <row r="133" spans="2:10" ht="36" customHeight="1">
      <c r="B133" s="13">
        <v>44634</v>
      </c>
      <c r="C133" s="13">
        <v>44634</v>
      </c>
      <c r="D133" s="29" t="s">
        <v>414</v>
      </c>
      <c r="E133" s="25" t="s">
        <v>415</v>
      </c>
      <c r="F133" s="25" t="s">
        <v>10</v>
      </c>
      <c r="G133" s="50">
        <v>2</v>
      </c>
      <c r="H133" s="15">
        <v>7530.76</v>
      </c>
      <c r="I133" s="27">
        <f>Productos[[#This Row],[Existencia finales]]*Productos[[#This Row],[Costo ]]</f>
        <v>15061.52</v>
      </c>
      <c r="J133" s="40" t="s">
        <v>90</v>
      </c>
    </row>
    <row r="134" spans="2:10" ht="36" customHeight="1">
      <c r="B134" s="13">
        <v>44634</v>
      </c>
      <c r="C134" s="13">
        <v>44634</v>
      </c>
      <c r="D134" s="29" t="s">
        <v>416</v>
      </c>
      <c r="E134" s="47" t="s">
        <v>417</v>
      </c>
      <c r="F134" s="47" t="s">
        <v>10</v>
      </c>
      <c r="G134" s="50">
        <v>12</v>
      </c>
      <c r="H134" s="15">
        <v>7128.3209999999999</v>
      </c>
      <c r="I134" s="27">
        <f>Productos[[#This Row],[Existencia finales]]*Productos[[#This Row],[Costo ]]</f>
        <v>85539.851999999999</v>
      </c>
      <c r="J134" s="40" t="s">
        <v>90</v>
      </c>
    </row>
    <row r="135" spans="2:10" ht="36" customHeight="1">
      <c r="B135" s="13">
        <v>45281</v>
      </c>
      <c r="C135" s="13">
        <v>45281</v>
      </c>
      <c r="D135" s="29" t="s">
        <v>418</v>
      </c>
      <c r="E135" s="47" t="s">
        <v>419</v>
      </c>
      <c r="F135" s="47" t="s">
        <v>10</v>
      </c>
      <c r="G135" s="50">
        <v>0</v>
      </c>
      <c r="H135" s="15">
        <v>5299.17</v>
      </c>
      <c r="I135" s="27">
        <f>Productos[[#This Row],[Existencia finales]]*Productos[[#This Row],[Costo ]]</f>
        <v>0</v>
      </c>
      <c r="J135" s="40" t="s">
        <v>90</v>
      </c>
    </row>
    <row r="136" spans="2:10" ht="36" customHeight="1">
      <c r="B136" s="13">
        <v>44771</v>
      </c>
      <c r="C136" s="13">
        <v>44771</v>
      </c>
      <c r="D136" s="29" t="s">
        <v>420</v>
      </c>
      <c r="E136" s="47" t="s">
        <v>421</v>
      </c>
      <c r="F136" s="47" t="s">
        <v>10</v>
      </c>
      <c r="G136" s="50">
        <v>4</v>
      </c>
      <c r="H136" s="15">
        <v>6843.3059999999996</v>
      </c>
      <c r="I136" s="27">
        <f>Productos[[#This Row],[Existencia finales]]*Productos[[#This Row],[Costo ]]</f>
        <v>27373.223999999998</v>
      </c>
      <c r="J136" s="40" t="s">
        <v>90</v>
      </c>
    </row>
    <row r="137" spans="2:10" ht="36" customHeight="1">
      <c r="B137" s="13">
        <v>45141</v>
      </c>
      <c r="C137" s="13">
        <v>45141</v>
      </c>
      <c r="D137" s="29" t="s">
        <v>422</v>
      </c>
      <c r="E137" s="47" t="s">
        <v>423</v>
      </c>
      <c r="F137" s="47" t="s">
        <v>10</v>
      </c>
      <c r="G137" s="50">
        <v>2</v>
      </c>
      <c r="H137" s="15">
        <v>6843.3040000000001</v>
      </c>
      <c r="I137" s="27">
        <f>Productos[[#This Row],[Existencia finales]]*Productos[[#This Row],[Costo ]]</f>
        <v>13686.608</v>
      </c>
      <c r="J137" s="40" t="s">
        <v>90</v>
      </c>
    </row>
    <row r="138" spans="2:10" ht="36" customHeight="1">
      <c r="B138" s="13">
        <v>44791</v>
      </c>
      <c r="C138" s="13">
        <v>44791</v>
      </c>
      <c r="D138" s="29" t="s">
        <v>424</v>
      </c>
      <c r="E138" s="47" t="s">
        <v>425</v>
      </c>
      <c r="F138" s="47" t="s">
        <v>10</v>
      </c>
      <c r="G138" s="50">
        <v>10</v>
      </c>
      <c r="H138" s="15">
        <v>6843.3040000000001</v>
      </c>
      <c r="I138" s="27">
        <f>Productos[[#This Row],[Existencia finales]]*Productos[[#This Row],[Costo ]]</f>
        <v>68433.040000000008</v>
      </c>
      <c r="J138" s="40" t="s">
        <v>90</v>
      </c>
    </row>
    <row r="139" spans="2:10" ht="36" customHeight="1">
      <c r="B139" s="13">
        <v>45254</v>
      </c>
      <c r="C139" s="13">
        <v>45254</v>
      </c>
      <c r="D139" s="29" t="s">
        <v>426</v>
      </c>
      <c r="E139" s="31" t="s">
        <v>427</v>
      </c>
      <c r="F139" s="31" t="s">
        <v>10</v>
      </c>
      <c r="G139" s="50">
        <v>10</v>
      </c>
      <c r="H139" s="15">
        <v>6216.7240000000002</v>
      </c>
      <c r="I139" s="27">
        <f>Productos[[#This Row],[Existencia finales]]*Productos[[#This Row],[Costo ]]</f>
        <v>62167.240000000005</v>
      </c>
      <c r="J139" s="40" t="s">
        <v>90</v>
      </c>
    </row>
    <row r="140" spans="2:10" ht="36" customHeight="1">
      <c r="B140" s="13">
        <v>44782</v>
      </c>
      <c r="C140" s="13">
        <v>44782</v>
      </c>
      <c r="D140" s="29" t="s">
        <v>428</v>
      </c>
      <c r="E140" s="31" t="s">
        <v>429</v>
      </c>
      <c r="F140" s="31" t="s">
        <v>10</v>
      </c>
      <c r="G140" s="50">
        <v>11</v>
      </c>
      <c r="H140" s="15">
        <v>6216.7240000000002</v>
      </c>
      <c r="I140" s="27">
        <f>Productos[[#This Row],[Existencia finales]]*Productos[[#This Row],[Costo ]]</f>
        <v>68383.964000000007</v>
      </c>
      <c r="J140" s="40" t="s">
        <v>90</v>
      </c>
    </row>
    <row r="141" spans="2:10" ht="36" customHeight="1">
      <c r="B141" s="13">
        <v>45281</v>
      </c>
      <c r="C141" s="13">
        <v>45281</v>
      </c>
      <c r="D141" s="29" t="s">
        <v>430</v>
      </c>
      <c r="E141" s="31" t="s">
        <v>431</v>
      </c>
      <c r="F141" s="31" t="s">
        <v>10</v>
      </c>
      <c r="G141" s="50">
        <v>14</v>
      </c>
      <c r="H141" s="15">
        <v>6216.7232999999997</v>
      </c>
      <c r="I141" s="27">
        <f>Productos[[#This Row],[Existencia finales]]*Productos[[#This Row],[Costo ]]</f>
        <v>87034.126199999999</v>
      </c>
      <c r="J141" s="40" t="s">
        <v>90</v>
      </c>
    </row>
    <row r="142" spans="2:10" ht="36" customHeight="1">
      <c r="B142" s="13">
        <v>45141</v>
      </c>
      <c r="C142" s="13">
        <v>45141</v>
      </c>
      <c r="D142" s="29" t="s">
        <v>432</v>
      </c>
      <c r="E142" s="31" t="s">
        <v>433</v>
      </c>
      <c r="F142" s="31" t="s">
        <v>10</v>
      </c>
      <c r="G142" s="50">
        <v>22</v>
      </c>
      <c r="H142" s="15">
        <v>4837.0439999999999</v>
      </c>
      <c r="I142" s="27">
        <f>Productos[[#This Row],[Existencia finales]]*Productos[[#This Row],[Costo ]]</f>
        <v>106414.96799999999</v>
      </c>
      <c r="J142" s="40" t="s">
        <v>90</v>
      </c>
    </row>
    <row r="143" spans="2:10" ht="36" customHeight="1">
      <c r="B143" s="13">
        <v>45141</v>
      </c>
      <c r="C143" s="13">
        <v>45141</v>
      </c>
      <c r="D143" s="29" t="s">
        <v>434</v>
      </c>
      <c r="E143" s="25" t="s">
        <v>435</v>
      </c>
      <c r="F143" s="31" t="s">
        <v>10</v>
      </c>
      <c r="G143" s="50">
        <v>1</v>
      </c>
      <c r="H143" s="15">
        <v>0</v>
      </c>
      <c r="I143" s="27">
        <f>Productos[[#This Row],[Existencia finales]]*Productos[[#This Row],[Costo ]]</f>
        <v>0</v>
      </c>
      <c r="J143" s="40" t="s">
        <v>90</v>
      </c>
    </row>
    <row r="144" spans="2:10" ht="36" customHeight="1">
      <c r="B144" s="13">
        <v>45254</v>
      </c>
      <c r="C144" s="13">
        <v>45254</v>
      </c>
      <c r="D144" s="29" t="s">
        <v>436</v>
      </c>
      <c r="E144" s="47" t="s">
        <v>437</v>
      </c>
      <c r="F144" s="47" t="s">
        <v>10</v>
      </c>
      <c r="G144" s="50">
        <v>4</v>
      </c>
      <c r="H144" s="15">
        <v>13385.14</v>
      </c>
      <c r="I144" s="27">
        <f>Productos[[#This Row],[Existencia finales]]*Productos[[#This Row],[Costo ]]</f>
        <v>53540.56</v>
      </c>
      <c r="J144" s="40" t="s">
        <v>90</v>
      </c>
    </row>
    <row r="145" spans="2:14" ht="36" customHeight="1">
      <c r="B145" s="13">
        <v>45141</v>
      </c>
      <c r="C145" s="13">
        <v>45141</v>
      </c>
      <c r="D145" s="29" t="s">
        <v>438</v>
      </c>
      <c r="E145" s="47" t="s">
        <v>439</v>
      </c>
      <c r="F145" s="47" t="s">
        <v>10</v>
      </c>
      <c r="G145" s="50">
        <v>3</v>
      </c>
      <c r="H145" s="15">
        <v>13385.14</v>
      </c>
      <c r="I145" s="27">
        <f>Productos[[#This Row],[Existencia finales]]*Productos[[#This Row],[Costo ]]</f>
        <v>40155.42</v>
      </c>
      <c r="J145" s="40" t="s">
        <v>90</v>
      </c>
    </row>
    <row r="146" spans="2:14" ht="36" customHeight="1">
      <c r="B146" s="13">
        <v>45141</v>
      </c>
      <c r="C146" s="13">
        <v>45141</v>
      </c>
      <c r="D146" s="29" t="s">
        <v>440</v>
      </c>
      <c r="E146" s="47" t="s">
        <v>441</v>
      </c>
      <c r="F146" s="47" t="s">
        <v>10</v>
      </c>
      <c r="G146" s="50">
        <v>3</v>
      </c>
      <c r="H146" s="15">
        <v>7131.3149999999996</v>
      </c>
      <c r="I146" s="27">
        <f>Productos[[#This Row],[Existencia finales]]*Productos[[#This Row],[Costo ]]</f>
        <v>21393.945</v>
      </c>
      <c r="J146" s="40" t="s">
        <v>90</v>
      </c>
    </row>
    <row r="147" spans="2:14" ht="18.75" customHeight="1">
      <c r="B147" s="13">
        <v>45141</v>
      </c>
      <c r="C147" s="13">
        <v>45141</v>
      </c>
      <c r="D147" s="29" t="s">
        <v>442</v>
      </c>
      <c r="E147" s="47" t="s">
        <v>443</v>
      </c>
      <c r="F147" s="47" t="s">
        <v>10</v>
      </c>
      <c r="G147" s="50">
        <v>4</v>
      </c>
      <c r="H147" s="15">
        <v>13385.14</v>
      </c>
      <c r="I147" s="27">
        <f>Productos[[#This Row],[Existencia finales]]*Productos[[#This Row],[Costo ]]</f>
        <v>53540.56</v>
      </c>
      <c r="J147" s="40" t="s">
        <v>90</v>
      </c>
    </row>
    <row r="148" spans="2:14">
      <c r="B148" s="48">
        <v>45167</v>
      </c>
      <c r="C148" s="48">
        <v>45167</v>
      </c>
      <c r="D148" s="29" t="s">
        <v>444</v>
      </c>
      <c r="E148" s="25" t="s">
        <v>445</v>
      </c>
      <c r="F148" s="25" t="s">
        <v>10</v>
      </c>
      <c r="G148" s="50">
        <v>43</v>
      </c>
      <c r="H148" s="17">
        <v>118.0159</v>
      </c>
      <c r="I148" s="27">
        <f>Productos[[#This Row],[Existencia finales]]*Productos[[#This Row],[Costo ]]</f>
        <v>5074.6837000000005</v>
      </c>
      <c r="J148" s="40" t="s">
        <v>90</v>
      </c>
      <c r="K148" s="69"/>
    </row>
    <row r="149" spans="2:14">
      <c r="B149" s="63">
        <v>45779</v>
      </c>
      <c r="C149" s="63">
        <v>45779</v>
      </c>
      <c r="D149" s="64" t="s">
        <v>446</v>
      </c>
      <c r="E149" s="65" t="s">
        <v>447</v>
      </c>
      <c r="F149" s="25" t="s">
        <v>10</v>
      </c>
      <c r="G149" s="49">
        <v>22</v>
      </c>
      <c r="H149" s="15">
        <v>47</v>
      </c>
      <c r="I149" s="27">
        <f>Productos[[#This Row],[Existencia finales]]*Productos[[#This Row],[Costo ]]</f>
        <v>1034</v>
      </c>
      <c r="J149" s="40" t="s">
        <v>163</v>
      </c>
    </row>
    <row r="150" spans="2:14" ht="17.25">
      <c r="G150" s="39">
        <f>SUM(G7:G149)</f>
        <v>8251</v>
      </c>
      <c r="I150" s="18">
        <f>SUM(I7:I149)</f>
        <v>1635489.9878399998</v>
      </c>
    </row>
    <row r="151" spans="2:14" ht="18">
      <c r="E151" s="57"/>
      <c r="F151" s="58"/>
      <c r="G151" s="57"/>
      <c r="H151" s="59"/>
      <c r="I151" s="57"/>
    </row>
    <row r="152" spans="2:14">
      <c r="B152"/>
      <c r="C152"/>
      <c r="F152"/>
    </row>
    <row r="153" spans="2:14">
      <c r="B153"/>
      <c r="C153"/>
      <c r="F153"/>
    </row>
    <row r="154" spans="2:14">
      <c r="B154"/>
      <c r="C154"/>
      <c r="F154"/>
      <c r="M154" s="1"/>
      <c r="N154" s="1"/>
    </row>
    <row r="155" spans="2:14">
      <c r="B155"/>
      <c r="C155"/>
      <c r="F155"/>
    </row>
    <row r="331" spans="3:11" ht="20.25">
      <c r="C331" s="61"/>
      <c r="D331" s="61"/>
      <c r="E331" s="57"/>
      <c r="F331" s="57"/>
      <c r="G331" s="58"/>
      <c r="H331" s="57"/>
      <c r="I331" s="59"/>
      <c r="J331" s="57"/>
      <c r="K331" s="60"/>
    </row>
  </sheetData>
  <mergeCells count="1">
    <mergeCell ref="B5:J5"/>
  </mergeCells>
  <phoneticPr fontId="12" type="noConversion"/>
  <pageMargins left="0.78740157480314965" right="0.19685039370078741" top="0.74803149606299213" bottom="0.74803149606299213" header="0.31496062992125984" footer="0.31496062992125984"/>
  <pageSetup scale="58" fitToHeight="0" orientation="portrait" verticalDpi="0" r:id="rId1"/>
  <headerFooter>
    <oddFooter>&amp;C&amp;P/&amp;N</oddFooter>
  </headerFooter>
  <rowBreaks count="4" manualBreakCount="4">
    <brk id="31" max="9" man="1"/>
    <brk id="61" max="9" man="1"/>
    <brk id="91" max="9" man="1"/>
    <brk id="120" max="9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F2F1D-E265-41C2-955A-E18733552FD1}">
  <dimension ref="A3:I137"/>
  <sheetViews>
    <sheetView topLeftCell="A64" zoomScale="85" zoomScaleNormal="85" workbookViewId="0">
      <selection activeCell="A70" sqref="A70:J73"/>
    </sheetView>
  </sheetViews>
  <sheetFormatPr baseColWidth="10" defaultColWidth="11.42578125" defaultRowHeight="15"/>
  <cols>
    <col min="1" max="2" width="12.42578125" style="1" customWidth="1"/>
    <col min="3" max="3" width="8.42578125" customWidth="1"/>
    <col min="4" max="4" width="37.5703125" customWidth="1"/>
    <col min="5" max="5" width="13.7109375" style="4" customWidth="1"/>
    <col min="6" max="6" width="13.5703125" customWidth="1"/>
    <col min="7" max="7" width="19" customWidth="1"/>
    <col min="8" max="8" width="15.5703125" customWidth="1"/>
    <col min="9" max="9" width="22.42578125" customWidth="1"/>
  </cols>
  <sheetData>
    <row r="3" spans="1:9" s="21" customFormat="1" ht="39.75" customHeight="1"/>
    <row r="4" spans="1:9" ht="36" customHeight="1"/>
    <row r="5" spans="1:9" ht="36" customHeight="1">
      <c r="A5" s="74" t="s">
        <v>453</v>
      </c>
      <c r="B5" s="74"/>
      <c r="C5" s="74"/>
      <c r="D5" s="74"/>
      <c r="E5" s="74"/>
      <c r="F5" s="74"/>
      <c r="G5" s="74"/>
      <c r="H5" s="74"/>
      <c r="I5" s="74"/>
    </row>
    <row r="6" spans="1:9" ht="36" customHeight="1">
      <c r="A6" s="72" t="s">
        <v>0</v>
      </c>
      <c r="B6" s="72" t="s">
        <v>1</v>
      </c>
      <c r="C6" s="72" t="s">
        <v>2</v>
      </c>
      <c r="D6" s="73" t="s">
        <v>3</v>
      </c>
      <c r="E6" s="73" t="s">
        <v>4</v>
      </c>
      <c r="F6" s="73" t="s">
        <v>448</v>
      </c>
      <c r="G6" s="73" t="s">
        <v>5</v>
      </c>
      <c r="H6" s="73" t="s">
        <v>6</v>
      </c>
      <c r="I6" s="73" t="s">
        <v>7</v>
      </c>
    </row>
    <row r="7" spans="1:9" ht="36" customHeight="1">
      <c r="A7" s="22">
        <v>45246</v>
      </c>
      <c r="B7" s="22">
        <v>45246</v>
      </c>
      <c r="C7" s="23" t="s">
        <v>24</v>
      </c>
      <c r="D7" s="24" t="s">
        <v>25</v>
      </c>
      <c r="E7" s="25" t="s">
        <v>10</v>
      </c>
      <c r="F7" s="62">
        <v>8</v>
      </c>
      <c r="G7" s="26">
        <v>241.91</v>
      </c>
      <c r="H7" s="27">
        <f>ProductosCocina10[[#This Row],[Existencia finales]]*ProductosCocina10[[#This Row],[Costo ]]</f>
        <v>1935.28</v>
      </c>
      <c r="I7" s="75" t="s">
        <v>26</v>
      </c>
    </row>
    <row r="8" spans="1:9" ht="36" customHeight="1">
      <c r="A8" s="22">
        <v>45589</v>
      </c>
      <c r="B8" s="22">
        <v>45589</v>
      </c>
      <c r="C8" s="76" t="s">
        <v>27</v>
      </c>
      <c r="D8" s="24" t="s">
        <v>28</v>
      </c>
      <c r="E8" s="25" t="s">
        <v>10</v>
      </c>
      <c r="F8" s="62">
        <v>16</v>
      </c>
      <c r="G8" s="26">
        <v>1357</v>
      </c>
      <c r="H8" s="27">
        <f>ProductosCocina10[[#This Row],[Existencia finales]]*ProductosCocina10[[#This Row],[Costo ]]</f>
        <v>21712</v>
      </c>
      <c r="I8" s="75" t="s">
        <v>29</v>
      </c>
    </row>
    <row r="9" spans="1:9" ht="36" customHeight="1">
      <c r="A9" s="22">
        <v>45246</v>
      </c>
      <c r="B9" s="22">
        <v>45246</v>
      </c>
      <c r="C9" s="23" t="s">
        <v>30</v>
      </c>
      <c r="D9" s="24" t="s">
        <v>31</v>
      </c>
      <c r="E9" s="25" t="s">
        <v>10</v>
      </c>
      <c r="F9" s="62">
        <v>60</v>
      </c>
      <c r="G9" s="26">
        <v>683.41</v>
      </c>
      <c r="H9" s="27">
        <f>ProductosCocina10[[#This Row],[Existencia finales]]*ProductosCocina10[[#This Row],[Costo ]]</f>
        <v>41004.6</v>
      </c>
      <c r="I9" s="75" t="s">
        <v>26</v>
      </c>
    </row>
    <row r="10" spans="1:9" ht="36" customHeight="1">
      <c r="A10" s="22">
        <v>45583</v>
      </c>
      <c r="B10" s="22">
        <v>45583</v>
      </c>
      <c r="C10" s="23" t="s">
        <v>32</v>
      </c>
      <c r="D10" s="24" t="s">
        <v>33</v>
      </c>
      <c r="E10" s="25" t="s">
        <v>10</v>
      </c>
      <c r="F10" s="62">
        <v>16</v>
      </c>
      <c r="G10" s="26">
        <v>141.6</v>
      </c>
      <c r="H10" s="27">
        <f>ProductosCocina10[[#This Row],[Existencia finales]]*ProductosCocina10[[#This Row],[Costo ]]</f>
        <v>2265.6</v>
      </c>
      <c r="I10" s="75" t="s">
        <v>26</v>
      </c>
    </row>
    <row r="11" spans="1:9" ht="36" customHeight="1">
      <c r="A11" s="22">
        <v>43123</v>
      </c>
      <c r="B11" s="22">
        <v>43123</v>
      </c>
      <c r="C11" s="23" t="s">
        <v>34</v>
      </c>
      <c r="D11" s="24" t="s">
        <v>449</v>
      </c>
      <c r="E11" s="25" t="s">
        <v>10</v>
      </c>
      <c r="F11" s="62">
        <v>0</v>
      </c>
      <c r="G11" s="26">
        <v>625.4</v>
      </c>
      <c r="H11" s="27">
        <f>ProductosCocina10[[#This Row],[Existencia finales]]*ProductosCocina10[[#This Row],[Costo ]]</f>
        <v>0</v>
      </c>
      <c r="I11" s="75" t="s">
        <v>26</v>
      </c>
    </row>
    <row r="12" spans="1:9" ht="36" customHeight="1">
      <c r="A12" s="22">
        <v>45198</v>
      </c>
      <c r="B12" s="22">
        <v>45198</v>
      </c>
      <c r="C12" s="23" t="s">
        <v>36</v>
      </c>
      <c r="D12" s="24" t="s">
        <v>37</v>
      </c>
      <c r="E12" s="25" t="s">
        <v>10</v>
      </c>
      <c r="F12" s="62">
        <v>0</v>
      </c>
      <c r="G12" s="26">
        <v>93.93</v>
      </c>
      <c r="H12" s="27">
        <f>ProductosCocina10[[#This Row],[Existencia finales]]*ProductosCocina10[[#This Row],[Costo ]]</f>
        <v>0</v>
      </c>
      <c r="I12" s="75" t="s">
        <v>26</v>
      </c>
    </row>
    <row r="13" spans="1:9" ht="36" customHeight="1">
      <c r="A13" s="22">
        <v>45246</v>
      </c>
      <c r="B13" s="22">
        <v>45246</v>
      </c>
      <c r="C13" s="23" t="s">
        <v>38</v>
      </c>
      <c r="D13" s="24" t="s">
        <v>39</v>
      </c>
      <c r="E13" s="25" t="s">
        <v>10</v>
      </c>
      <c r="F13" s="62">
        <v>2</v>
      </c>
      <c r="G13" s="26">
        <v>106.2</v>
      </c>
      <c r="H13" s="27">
        <f>ProductosCocina10[[#This Row],[Existencia finales]]*ProductosCocina10[[#This Row],[Costo ]]</f>
        <v>212.4</v>
      </c>
      <c r="I13" s="75" t="s">
        <v>26</v>
      </c>
    </row>
    <row r="14" spans="1:9" ht="36" customHeight="1">
      <c r="A14" s="22">
        <v>45575</v>
      </c>
      <c r="B14" s="22">
        <v>45575</v>
      </c>
      <c r="C14" s="23" t="s">
        <v>40</v>
      </c>
      <c r="D14" s="24" t="s">
        <v>41</v>
      </c>
      <c r="E14" s="25" t="s">
        <v>42</v>
      </c>
      <c r="F14" s="62">
        <v>0</v>
      </c>
      <c r="G14" s="26">
        <v>145</v>
      </c>
      <c r="H14" s="27">
        <f>ProductosCocina10[[#This Row],[Existencia finales]]*ProductosCocina10[[#This Row],[Costo ]]</f>
        <v>0</v>
      </c>
      <c r="I14" s="75" t="s">
        <v>43</v>
      </c>
    </row>
    <row r="15" spans="1:9" ht="36" customHeight="1">
      <c r="A15" s="22">
        <v>45465</v>
      </c>
      <c r="B15" s="22" t="s">
        <v>44</v>
      </c>
      <c r="C15" s="29" t="s">
        <v>45</v>
      </c>
      <c r="D15" s="30" t="s">
        <v>46</v>
      </c>
      <c r="E15" s="25" t="s">
        <v>42</v>
      </c>
      <c r="F15" s="62">
        <v>0</v>
      </c>
      <c r="G15" s="26">
        <v>363.31</v>
      </c>
      <c r="H15" s="27">
        <f>ProductosCocina10[[#This Row],[Existencia finales]]*ProductosCocina10[[#This Row],[Costo ]]</f>
        <v>0</v>
      </c>
      <c r="I15" s="75" t="s">
        <v>43</v>
      </c>
    </row>
    <row r="16" spans="1:9" ht="36" customHeight="1">
      <c r="A16" s="22">
        <v>45730</v>
      </c>
      <c r="B16" s="22">
        <v>45730</v>
      </c>
      <c r="C16" s="23" t="s">
        <v>47</v>
      </c>
      <c r="D16" s="24" t="s">
        <v>48</v>
      </c>
      <c r="E16" s="25" t="s">
        <v>42</v>
      </c>
      <c r="F16" s="62">
        <v>37</v>
      </c>
      <c r="G16" s="26">
        <v>212.39999999999998</v>
      </c>
      <c r="H16" s="27">
        <f>ProductosCocina10[[#This Row],[Existencia finales]]*ProductosCocina10[[#This Row],[Costo ]]</f>
        <v>7858.7999999999993</v>
      </c>
      <c r="I16" s="75" t="s">
        <v>43</v>
      </c>
    </row>
    <row r="17" spans="1:9" ht="36" customHeight="1">
      <c r="A17" s="22">
        <v>45124</v>
      </c>
      <c r="B17" s="22">
        <v>45124</v>
      </c>
      <c r="C17" s="23" t="s">
        <v>49</v>
      </c>
      <c r="D17" s="24" t="s">
        <v>50</v>
      </c>
      <c r="E17" s="25" t="s">
        <v>42</v>
      </c>
      <c r="F17" s="62">
        <v>4</v>
      </c>
      <c r="G17" s="26">
        <v>2360</v>
      </c>
      <c r="H17" s="27">
        <f>ProductosCocina10[[#This Row],[Existencia finales]]*ProductosCocina10[[#This Row],[Costo ]]</f>
        <v>9440</v>
      </c>
      <c r="I17" s="75" t="s">
        <v>43</v>
      </c>
    </row>
    <row r="18" spans="1:9" ht="36" customHeight="1">
      <c r="A18" s="22">
        <v>45264</v>
      </c>
      <c r="B18" s="22">
        <v>45264</v>
      </c>
      <c r="C18" s="23" t="s">
        <v>51</v>
      </c>
      <c r="D18" s="24" t="s">
        <v>52</v>
      </c>
      <c r="E18" s="25" t="s">
        <v>10</v>
      </c>
      <c r="F18" s="62">
        <v>20</v>
      </c>
      <c r="G18" s="26">
        <v>15.28</v>
      </c>
      <c r="H18" s="27">
        <f>ProductosCocina10[[#This Row],[Existencia finales]]*ProductosCocina10[[#This Row],[Costo ]]</f>
        <v>305.59999999999997</v>
      </c>
      <c r="I18" s="75" t="s">
        <v>26</v>
      </c>
    </row>
    <row r="19" spans="1:9" ht="36" customHeight="1">
      <c r="A19" s="22">
        <v>45575</v>
      </c>
      <c r="B19" s="22">
        <v>45575</v>
      </c>
      <c r="C19" s="23" t="s">
        <v>53</v>
      </c>
      <c r="D19" s="24" t="s">
        <v>54</v>
      </c>
      <c r="E19" s="25" t="s">
        <v>10</v>
      </c>
      <c r="F19" s="62">
        <v>188</v>
      </c>
      <c r="G19" s="77">
        <v>240</v>
      </c>
      <c r="H19" s="27">
        <f>ProductosCocina10[[#This Row],[Existencia finales]]*ProductosCocina10[[#This Row],[Costo ]]</f>
        <v>45120</v>
      </c>
      <c r="I19" s="75" t="s">
        <v>43</v>
      </c>
    </row>
    <row r="20" spans="1:9" ht="36" customHeight="1">
      <c r="A20" s="22">
        <v>45733</v>
      </c>
      <c r="B20" s="22">
        <v>45733</v>
      </c>
      <c r="C20" s="23" t="s">
        <v>55</v>
      </c>
      <c r="D20" s="24" t="s">
        <v>56</v>
      </c>
      <c r="E20" s="25" t="s">
        <v>10</v>
      </c>
      <c r="F20" s="62">
        <v>17</v>
      </c>
      <c r="G20" s="26">
        <v>165.2</v>
      </c>
      <c r="H20" s="27">
        <f>ProductosCocina10[[#This Row],[Existencia finales]]*ProductosCocina10[[#This Row],[Costo ]]</f>
        <v>2808.3999999999996</v>
      </c>
      <c r="I20" s="75" t="s">
        <v>26</v>
      </c>
    </row>
    <row r="21" spans="1:9" ht="36" customHeight="1">
      <c r="A21" s="22">
        <v>45730</v>
      </c>
      <c r="B21" s="22">
        <v>45730</v>
      </c>
      <c r="C21" s="23" t="s">
        <v>57</v>
      </c>
      <c r="D21" s="24" t="s">
        <v>58</v>
      </c>
      <c r="E21" s="25" t="s">
        <v>10</v>
      </c>
      <c r="F21" s="62">
        <v>24</v>
      </c>
      <c r="G21" s="26">
        <v>649</v>
      </c>
      <c r="H21" s="27">
        <f>ProductosCocina10[[#This Row],[Existencia finales]]*ProductosCocina10[[#This Row],[Costo ]]</f>
        <v>15576</v>
      </c>
      <c r="I21" s="75" t="s">
        <v>43</v>
      </c>
    </row>
    <row r="22" spans="1:9" ht="36" customHeight="1">
      <c r="A22" s="22">
        <v>45469</v>
      </c>
      <c r="B22" s="22" t="s">
        <v>59</v>
      </c>
      <c r="C22" s="76" t="s">
        <v>60</v>
      </c>
      <c r="D22" s="31" t="s">
        <v>61</v>
      </c>
      <c r="E22" s="25" t="s">
        <v>10</v>
      </c>
      <c r="F22" s="62">
        <v>5</v>
      </c>
      <c r="G22" s="26">
        <v>2536.06</v>
      </c>
      <c r="H22" s="27">
        <f>ProductosCocina10[[#This Row],[Existencia finales]]*ProductosCocina10[[#This Row],[Costo ]]</f>
        <v>12680.3</v>
      </c>
      <c r="I22" s="75" t="s">
        <v>26</v>
      </c>
    </row>
    <row r="23" spans="1:9" ht="36" customHeight="1">
      <c r="A23" s="22">
        <v>43223</v>
      </c>
      <c r="B23" s="22">
        <v>43223</v>
      </c>
      <c r="C23" s="32" t="s">
        <v>62</v>
      </c>
      <c r="D23" s="24" t="s">
        <v>63</v>
      </c>
      <c r="E23" s="25" t="s">
        <v>10</v>
      </c>
      <c r="F23" s="62">
        <v>5</v>
      </c>
      <c r="G23" s="26">
        <v>188.8</v>
      </c>
      <c r="H23" s="27">
        <f>ProductosCocina10[[#This Row],[Existencia finales]]*ProductosCocina10[[#This Row],[Costo ]]</f>
        <v>944</v>
      </c>
      <c r="I23" s="75" t="s">
        <v>26</v>
      </c>
    </row>
    <row r="24" spans="1:9" ht="36" customHeight="1">
      <c r="A24" s="22">
        <v>44872</v>
      </c>
      <c r="B24" s="22">
        <v>44872</v>
      </c>
      <c r="C24" s="23" t="s">
        <v>64</v>
      </c>
      <c r="D24" s="24" t="s">
        <v>65</v>
      </c>
      <c r="E24" s="25" t="s">
        <v>10</v>
      </c>
      <c r="F24" s="62">
        <v>8</v>
      </c>
      <c r="G24" s="26">
        <v>237.51</v>
      </c>
      <c r="H24" s="27">
        <f>ProductosCocina10[[#This Row],[Existencia finales]]*ProductosCocina10[[#This Row],[Costo ]]</f>
        <v>1900.08</v>
      </c>
      <c r="I24" s="75" t="s">
        <v>26</v>
      </c>
    </row>
    <row r="25" spans="1:9" ht="36" customHeight="1">
      <c r="A25" s="22">
        <v>45733</v>
      </c>
      <c r="B25" s="22">
        <v>45733</v>
      </c>
      <c r="C25" s="23" t="s">
        <v>66</v>
      </c>
      <c r="D25" s="24" t="s">
        <v>67</v>
      </c>
      <c r="E25" s="25" t="s">
        <v>10</v>
      </c>
      <c r="F25" s="62">
        <v>14</v>
      </c>
      <c r="G25" s="26">
        <v>377.59999999999997</v>
      </c>
      <c r="H25" s="27">
        <f>ProductosCocina10[[#This Row],[Existencia finales]]*ProductosCocina10[[#This Row],[Costo ]]</f>
        <v>5286.4</v>
      </c>
      <c r="I25" s="75" t="s">
        <v>26</v>
      </c>
    </row>
    <row r="26" spans="1:9" ht="36" customHeight="1">
      <c r="A26" s="22">
        <v>45266</v>
      </c>
      <c r="B26" s="22">
        <v>45266</v>
      </c>
      <c r="C26" s="23" t="s">
        <v>68</v>
      </c>
      <c r="D26" s="24" t="s">
        <v>69</v>
      </c>
      <c r="E26" s="25" t="s">
        <v>10</v>
      </c>
      <c r="F26" s="62">
        <v>33</v>
      </c>
      <c r="G26" s="26">
        <v>82.6</v>
      </c>
      <c r="H26" s="27">
        <f>ProductosCocina10[[#This Row],[Existencia finales]]*ProductosCocina10[[#This Row],[Costo ]]</f>
        <v>2725.7999999999997</v>
      </c>
      <c r="I26" s="75" t="s">
        <v>26</v>
      </c>
    </row>
    <row r="27" spans="1:9" ht="36" customHeight="1">
      <c r="A27" s="22">
        <v>45266</v>
      </c>
      <c r="B27" s="22">
        <v>45266</v>
      </c>
      <c r="C27" s="23" t="s">
        <v>70</v>
      </c>
      <c r="D27" s="24" t="s">
        <v>71</v>
      </c>
      <c r="E27" s="25" t="s">
        <v>10</v>
      </c>
      <c r="F27" s="62">
        <v>11</v>
      </c>
      <c r="G27" s="26">
        <v>1475</v>
      </c>
      <c r="H27" s="27">
        <f>ProductosCocina10[[#This Row],[Existencia finales]]*ProductosCocina10[[#This Row],[Costo ]]</f>
        <v>16225</v>
      </c>
      <c r="I27" s="75" t="s">
        <v>26</v>
      </c>
    </row>
    <row r="28" spans="1:9" ht="36" customHeight="1">
      <c r="A28" s="22">
        <v>45735</v>
      </c>
      <c r="B28" s="22">
        <v>45735</v>
      </c>
      <c r="C28" s="23" t="s">
        <v>72</v>
      </c>
      <c r="D28" s="24" t="s">
        <v>73</v>
      </c>
      <c r="E28" s="25" t="s">
        <v>10</v>
      </c>
      <c r="F28" s="62">
        <v>4</v>
      </c>
      <c r="G28" s="26">
        <v>470.01</v>
      </c>
      <c r="H28" s="27">
        <f>ProductosCocina10[[#This Row],[Existencia finales]]*ProductosCocina10[[#This Row],[Costo ]]</f>
        <v>1880.04</v>
      </c>
      <c r="I28" s="75" t="s">
        <v>26</v>
      </c>
    </row>
    <row r="29" spans="1:9" ht="36" customHeight="1">
      <c r="A29" s="22">
        <v>45266</v>
      </c>
      <c r="B29" s="22">
        <v>45266</v>
      </c>
      <c r="C29" s="23" t="s">
        <v>74</v>
      </c>
      <c r="D29" s="24" t="s">
        <v>75</v>
      </c>
      <c r="E29" s="25" t="s">
        <v>10</v>
      </c>
      <c r="F29" s="62">
        <v>4</v>
      </c>
      <c r="G29" s="26">
        <v>1770</v>
      </c>
      <c r="H29" s="27">
        <f>ProductosCocina10[[#This Row],[Existencia finales]]*ProductosCocina10[[#This Row],[Costo ]]</f>
        <v>7080</v>
      </c>
      <c r="I29" s="75" t="s">
        <v>26</v>
      </c>
    </row>
    <row r="30" spans="1:9" ht="36" customHeight="1">
      <c r="A30" s="22">
        <v>45266</v>
      </c>
      <c r="B30" s="22">
        <v>45266</v>
      </c>
      <c r="C30" s="23" t="s">
        <v>76</v>
      </c>
      <c r="D30" s="24" t="s">
        <v>77</v>
      </c>
      <c r="E30" s="25" t="s">
        <v>10</v>
      </c>
      <c r="F30" s="62">
        <v>14</v>
      </c>
      <c r="G30" s="26">
        <v>200.07</v>
      </c>
      <c r="H30" s="27">
        <f>ProductosCocina10[[#This Row],[Existencia finales]]*ProductosCocina10[[#This Row],[Costo ]]</f>
        <v>2800.98</v>
      </c>
      <c r="I30" s="75" t="s">
        <v>26</v>
      </c>
    </row>
    <row r="31" spans="1:9" ht="36" customHeight="1">
      <c r="A31" s="22">
        <v>43882</v>
      </c>
      <c r="B31" s="22">
        <v>43882</v>
      </c>
      <c r="C31" s="23" t="s">
        <v>78</v>
      </c>
      <c r="D31" s="24" t="s">
        <v>79</v>
      </c>
      <c r="E31" s="25" t="s">
        <v>10</v>
      </c>
      <c r="F31" s="62">
        <v>27</v>
      </c>
      <c r="G31" s="26">
        <v>41.3</v>
      </c>
      <c r="H31" s="27">
        <f>ProductosCocina10[[#This Row],[Existencia finales]]*ProductosCocina10[[#This Row],[Costo ]]</f>
        <v>1115.0999999999999</v>
      </c>
      <c r="I31" s="75" t="s">
        <v>26</v>
      </c>
    </row>
    <row r="32" spans="1:9" ht="36" customHeight="1">
      <c r="A32" s="22">
        <v>44475</v>
      </c>
      <c r="B32" s="22">
        <v>44475</v>
      </c>
      <c r="C32" s="23" t="s">
        <v>80</v>
      </c>
      <c r="D32" s="24" t="s">
        <v>81</v>
      </c>
      <c r="E32" s="25" t="s">
        <v>10</v>
      </c>
      <c r="F32" s="62">
        <v>0</v>
      </c>
      <c r="G32" s="26">
        <v>235</v>
      </c>
      <c r="H32" s="27">
        <f>ProductosCocina10[[#This Row],[Existencia finales]]*ProductosCocina10[[#This Row],[Costo ]]</f>
        <v>0</v>
      </c>
      <c r="I32" s="75" t="s">
        <v>26</v>
      </c>
    </row>
    <row r="33" spans="1:9" ht="36" customHeight="1">
      <c r="A33" s="22">
        <v>45264</v>
      </c>
      <c r="B33" s="22">
        <v>45264</v>
      </c>
      <c r="C33" s="23" t="s">
        <v>82</v>
      </c>
      <c r="D33" s="24" t="s">
        <v>83</v>
      </c>
      <c r="E33" s="25" t="s">
        <v>10</v>
      </c>
      <c r="F33" s="62">
        <v>62</v>
      </c>
      <c r="G33" s="26">
        <v>3</v>
      </c>
      <c r="H33" s="27">
        <f>ProductosCocina10[[#This Row],[Existencia finales]]*ProductosCocina10[[#This Row],[Costo ]]</f>
        <v>186</v>
      </c>
      <c r="I33" s="75" t="s">
        <v>26</v>
      </c>
    </row>
    <row r="34" spans="1:9" ht="36" customHeight="1">
      <c r="A34" s="22">
        <v>45264</v>
      </c>
      <c r="B34" s="22">
        <v>45264</v>
      </c>
      <c r="C34" s="23" t="s">
        <v>84</v>
      </c>
      <c r="D34" s="24" t="s">
        <v>85</v>
      </c>
      <c r="E34" s="25" t="s">
        <v>42</v>
      </c>
      <c r="F34" s="62">
        <v>16</v>
      </c>
      <c r="G34" s="26">
        <v>767</v>
      </c>
      <c r="H34" s="27">
        <f>ProductosCocina10[[#This Row],[Existencia finales]]*ProductosCocina10[[#This Row],[Costo ]]</f>
        <v>12272</v>
      </c>
      <c r="I34" s="75" t="s">
        <v>26</v>
      </c>
    </row>
    <row r="35" spans="1:9" ht="36" customHeight="1">
      <c r="A35" s="22">
        <v>45735</v>
      </c>
      <c r="B35" s="22">
        <v>45735</v>
      </c>
      <c r="C35" s="23" t="s">
        <v>86</v>
      </c>
      <c r="D35" s="24" t="s">
        <v>87</v>
      </c>
      <c r="E35" s="25" t="s">
        <v>42</v>
      </c>
      <c r="F35" s="62">
        <v>17</v>
      </c>
      <c r="G35" s="26">
        <v>377.59999999999997</v>
      </c>
      <c r="H35" s="27">
        <f>ProductosCocina10[[#This Row],[Existencia finales]]*ProductosCocina10[[#This Row],[Costo ]]</f>
        <v>6419.2</v>
      </c>
      <c r="I35" s="75" t="s">
        <v>26</v>
      </c>
    </row>
    <row r="36" spans="1:9" ht="36" customHeight="1">
      <c r="A36" s="22">
        <v>45735</v>
      </c>
      <c r="B36" s="22">
        <v>45735</v>
      </c>
      <c r="C36" s="23" t="s">
        <v>88</v>
      </c>
      <c r="D36" s="24" t="s">
        <v>89</v>
      </c>
      <c r="E36" s="25" t="s">
        <v>42</v>
      </c>
      <c r="F36" s="62">
        <v>16</v>
      </c>
      <c r="G36" s="26">
        <v>100.3</v>
      </c>
      <c r="H36" s="27">
        <f>ProductosCocina10[[#This Row],[Existencia finales]]*ProductosCocina10[[#This Row],[Costo ]]</f>
        <v>1604.8</v>
      </c>
      <c r="I36" s="75" t="s">
        <v>90</v>
      </c>
    </row>
    <row r="37" spans="1:9" ht="36" customHeight="1">
      <c r="A37" s="22">
        <v>43517</v>
      </c>
      <c r="B37" s="22">
        <v>43517</v>
      </c>
      <c r="C37" s="23" t="s">
        <v>91</v>
      </c>
      <c r="D37" s="24" t="s">
        <v>92</v>
      </c>
      <c r="E37" s="25" t="s">
        <v>10</v>
      </c>
      <c r="F37" s="62">
        <v>19</v>
      </c>
      <c r="G37" s="26">
        <v>413.01</v>
      </c>
      <c r="H37" s="27">
        <f>ProductosCocina10[[#This Row],[Existencia finales]]*ProductosCocina10[[#This Row],[Costo ]]</f>
        <v>7847.19</v>
      </c>
      <c r="I37" s="75" t="s">
        <v>26</v>
      </c>
    </row>
    <row r="38" spans="1:9" ht="36" customHeight="1">
      <c r="A38" s="22">
        <v>45124</v>
      </c>
      <c r="B38" s="22">
        <v>45124</v>
      </c>
      <c r="C38" s="23" t="s">
        <v>93</v>
      </c>
      <c r="D38" s="24" t="s">
        <v>94</v>
      </c>
      <c r="E38" s="25" t="s">
        <v>10</v>
      </c>
      <c r="F38" s="62">
        <v>10</v>
      </c>
      <c r="G38" s="26">
        <v>141.6</v>
      </c>
      <c r="H38" s="27">
        <f>ProductosCocina10[[#This Row],[Existencia finales]]*ProductosCocina10[[#This Row],[Costo ]]</f>
        <v>1416</v>
      </c>
      <c r="I38" s="75" t="s">
        <v>26</v>
      </c>
    </row>
    <row r="39" spans="1:9" ht="36" customHeight="1">
      <c r="A39" s="22">
        <v>45596</v>
      </c>
      <c r="B39" s="22">
        <v>45596</v>
      </c>
      <c r="C39" s="23" t="s">
        <v>95</v>
      </c>
      <c r="D39" s="24" t="s">
        <v>96</v>
      </c>
      <c r="E39" s="25" t="s">
        <v>10</v>
      </c>
      <c r="F39" s="62">
        <v>4</v>
      </c>
      <c r="G39" s="26">
        <v>53.95</v>
      </c>
      <c r="H39" s="27">
        <f>ProductosCocina10[[#This Row],[Existencia finales]]*ProductosCocina10[[#This Row],[Costo ]]</f>
        <v>215.8</v>
      </c>
      <c r="I39" s="75" t="s">
        <v>26</v>
      </c>
    </row>
    <row r="40" spans="1:9" ht="36" customHeight="1">
      <c r="A40" s="22">
        <v>45264</v>
      </c>
      <c r="B40" s="22">
        <v>45264</v>
      </c>
      <c r="C40" s="23" t="s">
        <v>97</v>
      </c>
      <c r="D40" s="24" t="s">
        <v>98</v>
      </c>
      <c r="E40" s="25" t="s">
        <v>10</v>
      </c>
      <c r="F40" s="62">
        <v>0</v>
      </c>
      <c r="G40" s="26">
        <v>106.2</v>
      </c>
      <c r="H40" s="27">
        <f>ProductosCocina10[[#This Row],[Existencia finales]]*ProductosCocina10[[#This Row],[Costo ]]</f>
        <v>0</v>
      </c>
      <c r="I40" s="75" t="s">
        <v>99</v>
      </c>
    </row>
    <row r="41" spans="1:9" ht="36" customHeight="1">
      <c r="A41" s="22">
        <v>45264</v>
      </c>
      <c r="B41" s="22">
        <v>45264</v>
      </c>
      <c r="C41" s="32" t="s">
        <v>100</v>
      </c>
      <c r="D41" s="24" t="s">
        <v>101</v>
      </c>
      <c r="E41" s="25" t="s">
        <v>10</v>
      </c>
      <c r="F41" s="62">
        <v>0</v>
      </c>
      <c r="G41" s="26">
        <v>85.55</v>
      </c>
      <c r="H41" s="27">
        <f>ProductosCocina10[[#This Row],[Existencia finales]]*ProductosCocina10[[#This Row],[Costo ]]</f>
        <v>0</v>
      </c>
      <c r="I41" s="75" t="s">
        <v>99</v>
      </c>
    </row>
    <row r="42" spans="1:9" ht="36" customHeight="1">
      <c r="A42" s="22">
        <v>43250</v>
      </c>
      <c r="B42" s="22">
        <v>43250</v>
      </c>
      <c r="C42" s="23" t="s">
        <v>102</v>
      </c>
      <c r="D42" s="24" t="s">
        <v>103</v>
      </c>
      <c r="E42" s="25" t="s">
        <v>10</v>
      </c>
      <c r="F42" s="62">
        <v>1</v>
      </c>
      <c r="G42" s="26">
        <v>120</v>
      </c>
      <c r="H42" s="27">
        <f>ProductosCocina10[[#This Row],[Existencia finales]]*ProductosCocina10[[#This Row],[Costo ]]</f>
        <v>120</v>
      </c>
      <c r="I42" s="75" t="s">
        <v>99</v>
      </c>
    </row>
    <row r="43" spans="1:9" ht="36" customHeight="1">
      <c r="A43" s="22">
        <v>45064</v>
      </c>
      <c r="B43" s="22">
        <v>45064</v>
      </c>
      <c r="C43" s="76" t="s">
        <v>104</v>
      </c>
      <c r="D43" s="24" t="s">
        <v>105</v>
      </c>
      <c r="E43" s="25" t="s">
        <v>42</v>
      </c>
      <c r="F43" s="62">
        <v>5</v>
      </c>
      <c r="G43" s="26">
        <v>295</v>
      </c>
      <c r="H43" s="27">
        <f>ProductosCocina10[[#This Row],[Existencia finales]]*ProductosCocina10[[#This Row],[Costo ]]</f>
        <v>1475</v>
      </c>
      <c r="I43" s="75" t="s">
        <v>99</v>
      </c>
    </row>
    <row r="44" spans="1:9" ht="36" customHeight="1">
      <c r="A44" s="22">
        <v>45266</v>
      </c>
      <c r="B44" s="22">
        <v>45266</v>
      </c>
      <c r="C44" s="23" t="s">
        <v>106</v>
      </c>
      <c r="D44" s="24" t="s">
        <v>107</v>
      </c>
      <c r="E44" s="25" t="s">
        <v>10</v>
      </c>
      <c r="F44" s="62">
        <v>7</v>
      </c>
      <c r="G44" s="26">
        <v>285</v>
      </c>
      <c r="H44" s="27">
        <f>ProductosCocina10[[#This Row],[Existencia finales]]*ProductosCocina10[[#This Row],[Costo ]]</f>
        <v>1995</v>
      </c>
      <c r="I44" s="75" t="s">
        <v>108</v>
      </c>
    </row>
    <row r="45" spans="1:9" ht="36" customHeight="1">
      <c r="A45" s="22">
        <v>45733</v>
      </c>
      <c r="B45" s="22">
        <v>45733</v>
      </c>
      <c r="C45" s="23" t="s">
        <v>109</v>
      </c>
      <c r="D45" s="24" t="s">
        <v>110</v>
      </c>
      <c r="E45" s="25" t="s">
        <v>10</v>
      </c>
      <c r="F45" s="62">
        <v>21</v>
      </c>
      <c r="G45" s="26">
        <v>265.5</v>
      </c>
      <c r="H45" s="27">
        <f>ProductosCocina10[[#This Row],[Existencia finales]]*ProductosCocina10[[#This Row],[Costo ]]</f>
        <v>5575.5</v>
      </c>
      <c r="I45" s="75" t="s">
        <v>26</v>
      </c>
    </row>
    <row r="46" spans="1:9" ht="36" customHeight="1">
      <c r="A46" s="22">
        <v>45733</v>
      </c>
      <c r="B46" s="22">
        <v>45733</v>
      </c>
      <c r="C46" s="23" t="s">
        <v>111</v>
      </c>
      <c r="D46" s="24" t="s">
        <v>112</v>
      </c>
      <c r="E46" s="25" t="s">
        <v>10</v>
      </c>
      <c r="F46" s="62">
        <v>22</v>
      </c>
      <c r="G46" s="26">
        <v>265.5</v>
      </c>
      <c r="H46" s="27">
        <f>ProductosCocina10[[#This Row],[Existencia finales]]*ProductosCocina10[[#This Row],[Costo ]]</f>
        <v>5841</v>
      </c>
      <c r="I46" s="75" t="s">
        <v>26</v>
      </c>
    </row>
    <row r="47" spans="1:9" ht="36" customHeight="1">
      <c r="A47" s="22">
        <v>45589</v>
      </c>
      <c r="B47" s="22">
        <v>45589</v>
      </c>
      <c r="C47" s="23" t="s">
        <v>113</v>
      </c>
      <c r="D47" s="24" t="s">
        <v>114</v>
      </c>
      <c r="E47" s="25" t="s">
        <v>10</v>
      </c>
      <c r="F47" s="62">
        <v>43</v>
      </c>
      <c r="G47" s="26">
        <v>94.399999999999991</v>
      </c>
      <c r="H47" s="27">
        <f>ProductosCocina10[[#This Row],[Existencia finales]]*ProductosCocina10[[#This Row],[Costo ]]</f>
        <v>4059.2</v>
      </c>
      <c r="I47" s="75" t="s">
        <v>26</v>
      </c>
    </row>
    <row r="48" spans="1:9" ht="36" customHeight="1">
      <c r="A48" s="22">
        <v>45264</v>
      </c>
      <c r="B48" s="22">
        <v>45264</v>
      </c>
      <c r="C48" s="23" t="s">
        <v>115</v>
      </c>
      <c r="D48" s="24" t="s">
        <v>116</v>
      </c>
      <c r="E48" s="25" t="s">
        <v>10</v>
      </c>
      <c r="F48" s="62">
        <v>5</v>
      </c>
      <c r="G48" s="26">
        <v>245.01</v>
      </c>
      <c r="H48" s="27">
        <f>ProductosCocina10[[#This Row],[Existencia finales]]*ProductosCocina10[[#This Row],[Costo ]]</f>
        <v>1225.05</v>
      </c>
      <c r="I48" s="75" t="s">
        <v>26</v>
      </c>
    </row>
    <row r="49" spans="1:9" ht="36" customHeight="1">
      <c r="A49" s="22">
        <v>43517</v>
      </c>
      <c r="B49" s="22">
        <v>43517</v>
      </c>
      <c r="C49" s="23" t="s">
        <v>117</v>
      </c>
      <c r="D49" s="24" t="s">
        <v>118</v>
      </c>
      <c r="E49" s="25" t="s">
        <v>10</v>
      </c>
      <c r="F49" s="62">
        <v>6</v>
      </c>
      <c r="G49" s="26">
        <v>128.27000000000001</v>
      </c>
      <c r="H49" s="27">
        <f>ProductosCocina10[[#This Row],[Existencia finales]]*ProductosCocina10[[#This Row],[Costo ]]</f>
        <v>769.62000000000012</v>
      </c>
      <c r="I49" s="75" t="s">
        <v>26</v>
      </c>
    </row>
    <row r="50" spans="1:9" ht="36" customHeight="1">
      <c r="A50" s="22">
        <v>45589</v>
      </c>
      <c r="B50" s="22">
        <v>45589</v>
      </c>
      <c r="C50" s="76" t="s">
        <v>119</v>
      </c>
      <c r="D50" s="24" t="s">
        <v>120</v>
      </c>
      <c r="E50" s="25" t="s">
        <v>10</v>
      </c>
      <c r="F50" s="62">
        <v>14</v>
      </c>
      <c r="G50" s="26">
        <v>637.30999999999995</v>
      </c>
      <c r="H50" s="27">
        <f>ProductosCocina10[[#This Row],[Existencia finales]]*ProductosCocina10[[#This Row],[Costo ]]</f>
        <v>8922.34</v>
      </c>
      <c r="I50" s="75" t="s">
        <v>26</v>
      </c>
    </row>
    <row r="51" spans="1:9" ht="36" customHeight="1">
      <c r="A51" s="22">
        <v>44375</v>
      </c>
      <c r="B51" s="22">
        <v>44375</v>
      </c>
      <c r="C51" s="23" t="s">
        <v>121</v>
      </c>
      <c r="D51" s="24" t="s">
        <v>122</v>
      </c>
      <c r="E51" s="25" t="s">
        <v>42</v>
      </c>
      <c r="F51" s="62">
        <v>6600</v>
      </c>
      <c r="G51" s="26">
        <v>2.38</v>
      </c>
      <c r="H51" s="27">
        <f>ProductosCocina10[[#This Row],[Existencia finales]]*ProductosCocina10[[#This Row],[Costo ]]</f>
        <v>15708</v>
      </c>
      <c r="I51" s="75" t="s">
        <v>26</v>
      </c>
    </row>
    <row r="52" spans="1:9" ht="36" customHeight="1">
      <c r="A52" s="22">
        <v>45734</v>
      </c>
      <c r="B52" s="22">
        <v>45734</v>
      </c>
      <c r="C52" s="23" t="s">
        <v>123</v>
      </c>
      <c r="D52" s="24" t="s">
        <v>124</v>
      </c>
      <c r="E52" s="25" t="s">
        <v>10</v>
      </c>
      <c r="F52" s="62">
        <v>79</v>
      </c>
      <c r="G52" s="33">
        <v>18.46</v>
      </c>
      <c r="H52" s="27">
        <f>ProductosCocina10[[#This Row],[Existencia finales]]*ProductosCocina10[[#This Row],[Costo ]]</f>
        <v>1458.3400000000001</v>
      </c>
      <c r="I52" s="75" t="s">
        <v>125</v>
      </c>
    </row>
    <row r="53" spans="1:9" ht="36" customHeight="1">
      <c r="A53" s="22">
        <v>45734</v>
      </c>
      <c r="B53" s="22">
        <v>45734</v>
      </c>
      <c r="C53" s="23" t="s">
        <v>126</v>
      </c>
      <c r="D53" s="24" t="s">
        <v>127</v>
      </c>
      <c r="E53" s="25" t="s">
        <v>10</v>
      </c>
      <c r="F53" s="62">
        <v>156</v>
      </c>
      <c r="G53" s="78">
        <v>275.33</v>
      </c>
      <c r="H53" s="27">
        <f>ProductosCocina10[[#This Row],[Existencia finales]]*ProductosCocina10[[#This Row],[Costo ]]</f>
        <v>42951.479999999996</v>
      </c>
      <c r="I53" s="75" t="s">
        <v>125</v>
      </c>
    </row>
    <row r="54" spans="1:9" ht="36" customHeight="1">
      <c r="A54" s="22">
        <v>45734</v>
      </c>
      <c r="B54" s="22">
        <v>45734</v>
      </c>
      <c r="C54" s="23" t="s">
        <v>128</v>
      </c>
      <c r="D54" s="24" t="s">
        <v>129</v>
      </c>
      <c r="E54" s="25" t="s">
        <v>10</v>
      </c>
      <c r="F54" s="62">
        <v>52</v>
      </c>
      <c r="G54" s="78">
        <v>385.46</v>
      </c>
      <c r="H54" s="27">
        <f>ProductosCocina10[[#This Row],[Existencia finales]]*ProductosCocina10[[#This Row],[Costo ]]</f>
        <v>20043.919999999998</v>
      </c>
      <c r="I54" s="75" t="s">
        <v>125</v>
      </c>
    </row>
    <row r="55" spans="1:9" ht="36" customHeight="1">
      <c r="A55" s="22">
        <v>45735</v>
      </c>
      <c r="B55" s="22">
        <v>45735</v>
      </c>
      <c r="C55" s="23" t="s">
        <v>130</v>
      </c>
      <c r="D55" s="24" t="s">
        <v>131</v>
      </c>
      <c r="E55" s="25" t="s">
        <v>10</v>
      </c>
      <c r="F55" s="62">
        <v>94</v>
      </c>
      <c r="G55" s="78">
        <v>140</v>
      </c>
      <c r="H55" s="27">
        <f>ProductosCocina10[[#This Row],[Existencia finales]]*ProductosCocina10[[#This Row],[Costo ]]</f>
        <v>13160</v>
      </c>
      <c r="I55" s="75" t="s">
        <v>125</v>
      </c>
    </row>
    <row r="56" spans="1:9" ht="36" customHeight="1">
      <c r="A56" s="79">
        <v>43123</v>
      </c>
      <c r="B56" s="79">
        <v>43123</v>
      </c>
      <c r="C56" s="76" t="s">
        <v>132</v>
      </c>
      <c r="D56" s="24" t="s">
        <v>133</v>
      </c>
      <c r="E56" s="25" t="s">
        <v>10</v>
      </c>
      <c r="F56" s="62">
        <v>15</v>
      </c>
      <c r="G56" s="9">
        <v>44.84</v>
      </c>
      <c r="H56" s="27">
        <f>ProductosCocina10[[#This Row],[Existencia finales]]*ProductosCocina10[[#This Row],[Costo ]]</f>
        <v>672.6</v>
      </c>
      <c r="I56" s="75" t="s">
        <v>26</v>
      </c>
    </row>
    <row r="57" spans="1:9" ht="36" customHeight="1">
      <c r="A57" s="22">
        <v>45246</v>
      </c>
      <c r="B57" s="22">
        <v>45246</v>
      </c>
      <c r="C57" s="23" t="s">
        <v>134</v>
      </c>
      <c r="D57" s="24" t="s">
        <v>35</v>
      </c>
      <c r="E57" s="25" t="s">
        <v>10</v>
      </c>
      <c r="F57" s="62">
        <v>13</v>
      </c>
      <c r="G57" s="26">
        <v>577.02</v>
      </c>
      <c r="H57" s="27">
        <f>ProductosCocina10[[#This Row],[Existencia finales]]*ProductosCocina10[[#This Row],[Costo ]]</f>
        <v>7501.26</v>
      </c>
      <c r="I57" s="75" t="s">
        <v>26</v>
      </c>
    </row>
    <row r="58" spans="1:9" ht="36" customHeight="1">
      <c r="A58" s="22">
        <v>45064</v>
      </c>
      <c r="B58" s="22">
        <v>45064</v>
      </c>
      <c r="C58" s="23" t="s">
        <v>135</v>
      </c>
      <c r="D58" s="24" t="s">
        <v>136</v>
      </c>
      <c r="E58" s="25" t="s">
        <v>10</v>
      </c>
      <c r="F58" s="62">
        <v>4</v>
      </c>
      <c r="G58" s="26">
        <v>247.81</v>
      </c>
      <c r="H58" s="27">
        <f>ProductosCocina10[[#This Row],[Existencia finales]]*ProductosCocina10[[#This Row],[Costo ]]</f>
        <v>991.24</v>
      </c>
      <c r="I58" s="75" t="s">
        <v>26</v>
      </c>
    </row>
    <row r="59" spans="1:9" ht="36" customHeight="1">
      <c r="A59" s="22">
        <v>45730</v>
      </c>
      <c r="B59" s="22">
        <v>45730</v>
      </c>
      <c r="C59" s="23" t="s">
        <v>137</v>
      </c>
      <c r="D59" s="24" t="s">
        <v>138</v>
      </c>
      <c r="E59" s="25" t="s">
        <v>42</v>
      </c>
      <c r="F59" s="62">
        <v>1</v>
      </c>
      <c r="G59" s="26">
        <v>1239</v>
      </c>
      <c r="H59" s="27">
        <f>ProductosCocina10[[#This Row],[Existencia finales]]*ProductosCocina10[[#This Row],[Costo ]]</f>
        <v>1239</v>
      </c>
      <c r="I59" s="75" t="s">
        <v>139</v>
      </c>
    </row>
    <row r="60" spans="1:9" ht="36" customHeight="1">
      <c r="A60" s="22">
        <v>45735</v>
      </c>
      <c r="B60" s="22">
        <v>45735</v>
      </c>
      <c r="C60" s="23" t="s">
        <v>140</v>
      </c>
      <c r="D60" s="24" t="s">
        <v>141</v>
      </c>
      <c r="E60" s="25" t="s">
        <v>42</v>
      </c>
      <c r="F60" s="62">
        <v>75</v>
      </c>
      <c r="G60" s="26">
        <v>200.6</v>
      </c>
      <c r="H60" s="27">
        <f>ProductosCocina10[[#This Row],[Existencia finales]]*ProductosCocina10[[#This Row],[Costo ]]</f>
        <v>15045</v>
      </c>
      <c r="I60" s="75" t="s">
        <v>125</v>
      </c>
    </row>
    <row r="61" spans="1:9" ht="36" customHeight="1">
      <c r="A61" s="22">
        <v>45587</v>
      </c>
      <c r="B61" s="22">
        <v>45587</v>
      </c>
      <c r="C61" s="23" t="s">
        <v>142</v>
      </c>
      <c r="D61" s="24" t="s">
        <v>143</v>
      </c>
      <c r="E61" s="25" t="s">
        <v>10</v>
      </c>
      <c r="F61" s="62">
        <v>16</v>
      </c>
      <c r="G61" s="26">
        <v>179</v>
      </c>
      <c r="H61" s="27">
        <f>ProductosCocina10[[#This Row],[Existencia finales]]*ProductosCocina10[[#This Row],[Costo ]]</f>
        <v>2864</v>
      </c>
      <c r="I61" s="75" t="s">
        <v>26</v>
      </c>
    </row>
    <row r="62" spans="1:9" ht="36" customHeight="1">
      <c r="A62" s="22">
        <v>44334</v>
      </c>
      <c r="B62" s="22">
        <v>44334</v>
      </c>
      <c r="C62" s="23" t="s">
        <v>144</v>
      </c>
      <c r="D62" s="24" t="s">
        <v>145</v>
      </c>
      <c r="E62" s="25" t="s">
        <v>10</v>
      </c>
      <c r="F62" s="62">
        <v>27</v>
      </c>
      <c r="G62" s="26">
        <v>619.5</v>
      </c>
      <c r="H62" s="27">
        <f>ProductosCocina10[[#This Row],[Existencia finales]]*ProductosCocina10[[#This Row],[Costo ]]</f>
        <v>16726.5</v>
      </c>
      <c r="I62" s="75" t="s">
        <v>43</v>
      </c>
    </row>
    <row r="63" spans="1:9" ht="36" customHeight="1">
      <c r="A63" s="22">
        <v>45730</v>
      </c>
      <c r="B63" s="22">
        <v>45730</v>
      </c>
      <c r="C63" s="23" t="s">
        <v>146</v>
      </c>
      <c r="D63" s="24" t="s">
        <v>147</v>
      </c>
      <c r="E63" s="25" t="s">
        <v>148</v>
      </c>
      <c r="F63" s="62">
        <v>9</v>
      </c>
      <c r="G63" s="26">
        <v>129.80000000000001</v>
      </c>
      <c r="H63" s="27">
        <f>ProductosCocina10[[#This Row],[Existencia finales]]*ProductosCocina10[[#This Row],[Costo ]]</f>
        <v>1168.2</v>
      </c>
      <c r="I63" s="75" t="s">
        <v>43</v>
      </c>
    </row>
    <row r="64" spans="1:9" ht="36" customHeight="1">
      <c r="A64" s="22">
        <v>45589</v>
      </c>
      <c r="B64" s="22">
        <v>45589</v>
      </c>
      <c r="C64" s="23" t="s">
        <v>149</v>
      </c>
      <c r="D64" s="24" t="s">
        <v>150</v>
      </c>
      <c r="E64" s="25" t="s">
        <v>42</v>
      </c>
      <c r="F64" s="62">
        <v>424</v>
      </c>
      <c r="G64" s="26">
        <v>112.1</v>
      </c>
      <c r="H64" s="27">
        <f>ProductosCocina10[[#This Row],[Existencia finales]]*ProductosCocina10[[#This Row],[Costo ]]</f>
        <v>47530.399999999994</v>
      </c>
      <c r="I64" s="75" t="s">
        <v>139</v>
      </c>
    </row>
    <row r="65" spans="1:9">
      <c r="A65" s="22">
        <v>45583</v>
      </c>
      <c r="B65" s="22">
        <v>45583</v>
      </c>
      <c r="C65" s="23" t="s">
        <v>151</v>
      </c>
      <c r="D65" s="24" t="s">
        <v>152</v>
      </c>
      <c r="E65" s="25" t="s">
        <v>42</v>
      </c>
      <c r="F65" s="62">
        <v>338</v>
      </c>
      <c r="G65" s="26">
        <v>153.4</v>
      </c>
      <c r="H65" s="27">
        <f>ProductosCocina10[[#This Row],[Existencia finales]]*ProductosCocina10[[#This Row],[Costo ]]</f>
        <v>51849.200000000004</v>
      </c>
      <c r="I65" s="75" t="s">
        <v>139</v>
      </c>
    </row>
    <row r="66" spans="1:9">
      <c r="A66" s="22">
        <v>45124</v>
      </c>
      <c r="B66" s="22">
        <v>45124</v>
      </c>
      <c r="C66" s="23" t="s">
        <v>153</v>
      </c>
      <c r="D66" s="24" t="s">
        <v>154</v>
      </c>
      <c r="E66" s="25" t="s">
        <v>10</v>
      </c>
      <c r="F66" s="62">
        <v>8</v>
      </c>
      <c r="G66" s="26">
        <v>401.2</v>
      </c>
      <c r="H66" s="27">
        <f>ProductosCocina10[[#This Row],[Existencia finales]]*ProductosCocina10[[#This Row],[Costo ]]</f>
        <v>3209.6</v>
      </c>
      <c r="I66" s="75" t="s">
        <v>26</v>
      </c>
    </row>
    <row r="67" spans="1:9">
      <c r="A67" s="22">
        <v>45589</v>
      </c>
      <c r="B67" s="22">
        <v>45589</v>
      </c>
      <c r="C67" s="35" t="s">
        <v>155</v>
      </c>
      <c r="D67" s="36" t="s">
        <v>156</v>
      </c>
      <c r="E67" s="30" t="s">
        <v>10</v>
      </c>
      <c r="F67" s="62">
        <v>11</v>
      </c>
      <c r="G67" s="37">
        <v>65</v>
      </c>
      <c r="H67" s="27">
        <f>ProductosCocina10[[#This Row],[Existencia finales]]*ProductosCocina10[[#This Row],[Costo ]]</f>
        <v>715</v>
      </c>
      <c r="I67" s="75" t="s">
        <v>26</v>
      </c>
    </row>
    <row r="68" spans="1:9" ht="18.75" customHeight="1">
      <c r="A68" s="80"/>
      <c r="B68" s="80"/>
      <c r="C68" s="81"/>
      <c r="D68" s="81"/>
      <c r="E68" s="82"/>
      <c r="F68" s="38">
        <f>SUM(F7:F67)</f>
        <v>8707</v>
      </c>
      <c r="G68" s="39"/>
      <c r="H68" s="18">
        <f>SUM(H7:H67)</f>
        <v>503653.81999999989</v>
      </c>
      <c r="I68" s="81"/>
    </row>
    <row r="69" spans="1:9" ht="17.25">
      <c r="A69" s="83"/>
      <c r="B69" s="83"/>
      <c r="C69" s="81"/>
      <c r="D69" s="81"/>
      <c r="E69" s="82"/>
      <c r="F69" s="81"/>
      <c r="G69" s="81"/>
      <c r="H69" s="18"/>
      <c r="I69" s="81"/>
    </row>
    <row r="70" spans="1:9" ht="15" customHeight="1">
      <c r="A70"/>
      <c r="B70"/>
      <c r="E70"/>
    </row>
    <row r="71" spans="1:9" ht="14.25" customHeight="1">
      <c r="A71"/>
      <c r="B71"/>
      <c r="E71"/>
    </row>
    <row r="72" spans="1:9">
      <c r="A72"/>
      <c r="B72"/>
      <c r="E72"/>
    </row>
    <row r="73" spans="1:9">
      <c r="A73"/>
      <c r="B73"/>
      <c r="E73"/>
    </row>
    <row r="74" spans="1:9">
      <c r="A74" s="80"/>
      <c r="B74" s="80"/>
      <c r="C74" s="81"/>
      <c r="D74" s="81"/>
      <c r="E74" s="82"/>
      <c r="F74" s="81"/>
    </row>
    <row r="75" spans="1:9" ht="15.75">
      <c r="E75" s="57"/>
      <c r="H75" s="81"/>
      <c r="I75" s="81"/>
    </row>
    <row r="76" spans="1:9" ht="15.75">
      <c r="E76" s="57"/>
    </row>
    <row r="77" spans="1:9" ht="31.5" customHeight="1"/>
    <row r="90" ht="27.75" customHeight="1"/>
    <row r="97" ht="28.5" customHeight="1"/>
    <row r="98" ht="28.5" customHeight="1"/>
    <row r="99" ht="28.5" customHeight="1"/>
    <row r="100" ht="28.5" customHeight="1"/>
    <row r="121" ht="23.25" customHeight="1"/>
    <row r="137" ht="26.25" customHeight="1"/>
  </sheetData>
  <mergeCells count="1">
    <mergeCell ref="A5:I5"/>
  </mergeCells>
  <pageMargins left="1.2204724409448819" right="3.937007874015748E-2" top="0.74803149606299213" bottom="0.74803149606299213" header="0.31496062992125984" footer="0.31496062992125984"/>
  <pageSetup scale="50" fitToWidth="0" orientation="portrait" verticalDpi="0" r:id="rId1"/>
  <headerFooter>
    <oddFooter>&amp;C&amp;P/&amp;N</oddFooter>
  </headerFooter>
  <rowBreaks count="1" manualBreakCount="1">
    <brk id="32" max="8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4BEEA-C840-4B48-B034-220876E61332}">
  <sheetPr>
    <pageSetUpPr fitToPage="1"/>
  </sheetPr>
  <dimension ref="A1:Y143"/>
  <sheetViews>
    <sheetView topLeftCell="A10" zoomScale="85" zoomScaleNormal="85" workbookViewId="0">
      <selection activeCell="H18" sqref="H18"/>
    </sheetView>
  </sheetViews>
  <sheetFormatPr baseColWidth="10" defaultColWidth="11.42578125" defaultRowHeight="15"/>
  <cols>
    <col min="1" max="1" width="15.140625" style="1" customWidth="1"/>
    <col min="2" max="2" width="13.5703125" style="1" customWidth="1"/>
    <col min="4" max="4" width="33.42578125" customWidth="1"/>
    <col min="5" max="5" width="11.5703125" style="4" customWidth="1"/>
    <col min="6" max="6" width="14.5703125" customWidth="1"/>
    <col min="7" max="7" width="17.7109375" customWidth="1"/>
    <col min="8" max="8" width="18.42578125" customWidth="1"/>
    <col min="9" max="9" width="15.85546875" customWidth="1"/>
  </cols>
  <sheetData>
    <row r="1" spans="1:25" ht="18.75">
      <c r="D1" s="2"/>
      <c r="E1" s="3"/>
      <c r="F1" s="2"/>
      <c r="G1" s="2"/>
      <c r="H1" s="2"/>
      <c r="I1" s="2"/>
    </row>
    <row r="3" spans="1:25" ht="51.75" customHeight="1"/>
    <row r="4" spans="1:25" ht="36" customHeight="1"/>
    <row r="5" spans="1:25" ht="36" customHeight="1" thickBot="1">
      <c r="A5" s="66" t="s">
        <v>451</v>
      </c>
      <c r="B5" s="66"/>
      <c r="C5" s="66"/>
      <c r="D5" s="66"/>
      <c r="E5" s="66"/>
      <c r="F5" s="66"/>
      <c r="G5" s="66"/>
      <c r="H5" s="66"/>
      <c r="I5" s="66"/>
    </row>
    <row r="6" spans="1:25" ht="36" customHeight="1">
      <c r="A6" s="52" t="s">
        <v>0</v>
      </c>
      <c r="B6" s="52" t="s">
        <v>1</v>
      </c>
      <c r="C6" s="53" t="s">
        <v>2</v>
      </c>
      <c r="D6" s="54" t="s">
        <v>3</v>
      </c>
      <c r="E6" s="54" t="s">
        <v>4</v>
      </c>
      <c r="F6" s="55" t="s">
        <v>448</v>
      </c>
      <c r="G6" s="55" t="s">
        <v>5</v>
      </c>
      <c r="H6" s="55" t="s">
        <v>6</v>
      </c>
      <c r="I6" s="55" t="s">
        <v>7</v>
      </c>
    </row>
    <row r="7" spans="1:25" ht="36" customHeight="1">
      <c r="A7" s="5">
        <v>45281</v>
      </c>
      <c r="B7" s="5">
        <v>45281</v>
      </c>
      <c r="C7" s="6" t="s">
        <v>8</v>
      </c>
      <c r="D7" s="7" t="s">
        <v>9</v>
      </c>
      <c r="E7" s="7" t="s">
        <v>10</v>
      </c>
      <c r="F7" s="51">
        <v>2060</v>
      </c>
      <c r="G7" s="10">
        <v>9</v>
      </c>
      <c r="H7" s="11">
        <f>Productosimpresiones[[#This Row],[Existencia finales]]*Productosimpresiones[[#This Row],[Costo ]]</f>
        <v>18540</v>
      </c>
      <c r="I7" s="12" t="s">
        <v>11</v>
      </c>
    </row>
    <row r="8" spans="1:25" ht="36" customHeight="1">
      <c r="A8" s="13">
        <v>45594</v>
      </c>
      <c r="B8" s="13">
        <v>45594</v>
      </c>
      <c r="C8" s="6" t="s">
        <v>12</v>
      </c>
      <c r="D8" s="7" t="s">
        <v>13</v>
      </c>
      <c r="E8" s="7" t="s">
        <v>10</v>
      </c>
      <c r="F8" s="51">
        <v>392</v>
      </c>
      <c r="G8" s="10">
        <v>68</v>
      </c>
      <c r="H8" s="11">
        <f>Productosimpresiones[[#This Row],[Existencia finales]]*Productosimpresiones[[#This Row],[Costo ]]</f>
        <v>26656</v>
      </c>
      <c r="I8" s="12" t="s">
        <v>11</v>
      </c>
    </row>
    <row r="9" spans="1:25" ht="36" customHeight="1">
      <c r="A9" s="13">
        <v>45254</v>
      </c>
      <c r="B9" s="13">
        <v>45254</v>
      </c>
      <c r="C9" s="6" t="s">
        <v>14</v>
      </c>
      <c r="D9" s="14" t="s">
        <v>15</v>
      </c>
      <c r="E9" s="14" t="s">
        <v>10</v>
      </c>
      <c r="F9" s="51">
        <v>1481</v>
      </c>
      <c r="G9" s="15">
        <v>15.5052</v>
      </c>
      <c r="H9" s="11">
        <f>Productosimpresiones[[#This Row],[Existencia finales]]*Productosimpresiones[[#This Row],[Costo ]]</f>
        <v>22963.2012</v>
      </c>
      <c r="I9" s="12" t="s">
        <v>11</v>
      </c>
    </row>
    <row r="10" spans="1:25" ht="35.25" customHeight="1">
      <c r="A10" s="13">
        <v>45254</v>
      </c>
      <c r="B10" s="13">
        <v>45254</v>
      </c>
      <c r="C10" s="6" t="s">
        <v>16</v>
      </c>
      <c r="D10" s="7" t="s">
        <v>17</v>
      </c>
      <c r="E10" s="7" t="s">
        <v>10</v>
      </c>
      <c r="F10" s="51">
        <v>712</v>
      </c>
      <c r="G10" s="15">
        <v>11.21</v>
      </c>
      <c r="H10" s="11">
        <f>Productosimpresiones[[#This Row],[Existencia finales]]*Productosimpresiones[[#This Row],[Costo ]]</f>
        <v>7981.52</v>
      </c>
      <c r="I10" s="12" t="s">
        <v>11</v>
      </c>
    </row>
    <row r="11" spans="1:25" ht="14.25" customHeight="1">
      <c r="A11" s="13">
        <v>45594</v>
      </c>
      <c r="B11" s="13">
        <v>45594</v>
      </c>
      <c r="C11" s="6" t="s">
        <v>18</v>
      </c>
      <c r="D11" s="16" t="s">
        <v>19</v>
      </c>
      <c r="E11" s="16" t="s">
        <v>10</v>
      </c>
      <c r="F11" s="51">
        <v>975</v>
      </c>
      <c r="G11" s="15">
        <v>3.54</v>
      </c>
      <c r="H11" s="11">
        <f>Productosimpresiones[[#This Row],[Existencia finales]]*Productosimpresiones[[#This Row],[Costo ]]</f>
        <v>3451.5</v>
      </c>
      <c r="I11" s="12" t="s">
        <v>11</v>
      </c>
    </row>
    <row r="12" spans="1:25" ht="40.5" customHeight="1">
      <c r="A12" s="13">
        <v>45254</v>
      </c>
      <c r="B12" s="13">
        <v>45254</v>
      </c>
      <c r="C12" s="6" t="s">
        <v>20</v>
      </c>
      <c r="D12" s="16" t="s">
        <v>21</v>
      </c>
      <c r="E12" s="16" t="s">
        <v>10</v>
      </c>
      <c r="F12" s="51">
        <v>1917</v>
      </c>
      <c r="G12" s="10">
        <v>3</v>
      </c>
      <c r="H12" s="11">
        <f>Productosimpresiones[[#This Row],[Existencia finales]]*Productosimpresiones[[#This Row],[Costo ]]</f>
        <v>5751</v>
      </c>
      <c r="I12" s="12" t="s">
        <v>11</v>
      </c>
    </row>
    <row r="13" spans="1:25" s="19" customFormat="1" ht="28.5">
      <c r="A13" s="13">
        <v>45064</v>
      </c>
      <c r="B13" s="13">
        <v>45064</v>
      </c>
      <c r="C13" s="6" t="s">
        <v>22</v>
      </c>
      <c r="D13" s="8" t="s">
        <v>23</v>
      </c>
      <c r="E13" s="8" t="s">
        <v>10</v>
      </c>
      <c r="F13" s="51">
        <v>310</v>
      </c>
      <c r="G13" s="15">
        <v>217.12</v>
      </c>
      <c r="H13" s="11">
        <f>Productosimpresiones[[#This Row],[Existencia finales]]*Productosimpresiones[[#This Row],[Costo ]]</f>
        <v>67307.199999999997</v>
      </c>
      <c r="I13" s="12" t="s">
        <v>11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19" customFormat="1" ht="17.25">
      <c r="A14" s="1"/>
      <c r="B14" s="1"/>
      <c r="C14"/>
      <c r="D14"/>
      <c r="E14" s="4"/>
      <c r="F14" s="18">
        <f>SUM(F7:F13)</f>
        <v>7847</v>
      </c>
      <c r="G14"/>
      <c r="H14" s="18">
        <f>SUM(H7:H13)</f>
        <v>152650.42119999998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19" customFormat="1" ht="17.25">
      <c r="A15"/>
      <c r="B15"/>
      <c r="C15"/>
      <c r="D15"/>
      <c r="E15" s="4"/>
      <c r="F15" s="8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s="19" customFormat="1" ht="18">
      <c r="A16"/>
      <c r="B16"/>
      <c r="C16"/>
      <c r="D16" s="57"/>
      <c r="E16" s="58"/>
      <c r="F16" s="57"/>
      <c r="G16" s="59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s="19" customFormat="1" ht="20.25">
      <c r="A17"/>
      <c r="B17"/>
      <c r="C17"/>
      <c r="D17" s="57"/>
      <c r="E17" s="58"/>
      <c r="F17" s="57"/>
      <c r="G17" s="59"/>
      <c r="H17" s="71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s="19" customFormat="1" ht="18">
      <c r="A18"/>
      <c r="B18"/>
      <c r="C18"/>
      <c r="D18" s="57"/>
      <c r="E18" s="58"/>
      <c r="F18" s="57"/>
      <c r="G18" s="59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s="19" customFormat="1">
      <c r="A19" s="1"/>
      <c r="B19" s="1"/>
      <c r="C19"/>
      <c r="D19"/>
      <c r="E19" s="4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s="19" customFormat="1">
      <c r="A20" s="1"/>
      <c r="B20" s="1"/>
      <c r="C20"/>
      <c r="D20"/>
      <c r="E20" s="4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s="19" customFormat="1">
      <c r="A21" s="1"/>
      <c r="B21" s="1"/>
      <c r="C21"/>
      <c r="D21"/>
      <c r="E21" s="4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s="19" customFormat="1">
      <c r="A22" s="1"/>
      <c r="B22" s="1"/>
      <c r="C22"/>
      <c r="D22"/>
      <c r="E22" s="4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s="19" customFormat="1">
      <c r="A23" s="1"/>
      <c r="B23" s="1"/>
      <c r="C23"/>
      <c r="D23"/>
      <c r="E23" s="4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s="20" customFormat="1">
      <c r="A24" s="1"/>
      <c r="B24" s="1"/>
      <c r="C24"/>
      <c r="D24"/>
      <c r="E24" s="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s="20" customFormat="1">
      <c r="A25" s="1"/>
      <c r="B25" s="1"/>
      <c r="C25"/>
      <c r="D25"/>
      <c r="E25" s="4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s="20" customFormat="1">
      <c r="A26" s="1"/>
      <c r="B26" s="1"/>
      <c r="C26"/>
      <c r="D26"/>
      <c r="E26" s="4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s="20" customFormat="1">
      <c r="A27" s="1"/>
      <c r="B27" s="1"/>
      <c r="C27"/>
      <c r="D27"/>
      <c r="E27" s="4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s="20" customFormat="1" ht="30" customHeight="1">
      <c r="A28" s="1"/>
      <c r="B28" s="1"/>
      <c r="C28"/>
      <c r="D28"/>
      <c r="E28" s="4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s="20" customFormat="1" ht="30" customHeight="1">
      <c r="A29" s="1"/>
      <c r="B29" s="1"/>
      <c r="C29"/>
      <c r="D29"/>
      <c r="E29" s="4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s="20" customFormat="1" ht="26.25" customHeight="1">
      <c r="A30" s="1"/>
      <c r="B30" s="1"/>
      <c r="C30"/>
      <c r="N30"/>
      <c r="O30"/>
      <c r="P30"/>
      <c r="Q30"/>
      <c r="R30"/>
      <c r="S30"/>
      <c r="T30"/>
      <c r="U30"/>
      <c r="V30"/>
      <c r="W30"/>
      <c r="X30"/>
      <c r="Y30"/>
    </row>
    <row r="31" spans="1:25" s="20" customFormat="1">
      <c r="A31" s="1"/>
      <c r="B31" s="1"/>
      <c r="C31"/>
      <c r="N31"/>
      <c r="O31"/>
      <c r="P31"/>
      <c r="Q31"/>
      <c r="R31"/>
      <c r="S31"/>
      <c r="T31"/>
      <c r="U31"/>
      <c r="V31"/>
      <c r="W31"/>
      <c r="X31"/>
      <c r="Y31"/>
    </row>
    <row r="32" spans="1:25" s="20" customFormat="1">
      <c r="A32" s="1"/>
      <c r="B32" s="1"/>
      <c r="C32"/>
      <c r="N32"/>
      <c r="O32"/>
      <c r="P32"/>
      <c r="Q32"/>
      <c r="R32"/>
      <c r="S32"/>
      <c r="T32"/>
      <c r="U32"/>
      <c r="V32"/>
      <c r="W32"/>
      <c r="X32"/>
      <c r="Y32"/>
    </row>
    <row r="33" spans="1:25" s="20" customFormat="1">
      <c r="A33" s="1"/>
      <c r="B33" s="1"/>
      <c r="C33"/>
      <c r="N33"/>
      <c r="O33"/>
      <c r="P33"/>
      <c r="Q33"/>
      <c r="R33"/>
      <c r="S33"/>
      <c r="T33"/>
      <c r="U33"/>
      <c r="V33"/>
      <c r="W33"/>
      <c r="X33"/>
      <c r="Y33"/>
    </row>
    <row r="34" spans="1:25" s="20" customFormat="1">
      <c r="A34" s="1"/>
      <c r="B34" s="1"/>
      <c r="C34"/>
      <c r="N34"/>
      <c r="O34"/>
      <c r="P34"/>
      <c r="Q34"/>
      <c r="R34"/>
      <c r="S34"/>
      <c r="T34"/>
      <c r="U34"/>
      <c r="V34"/>
      <c r="W34"/>
      <c r="X34"/>
      <c r="Y34"/>
    </row>
    <row r="35" spans="1:25" s="20" customFormat="1">
      <c r="A35" s="1"/>
      <c r="B35" s="1"/>
      <c r="C35"/>
      <c r="N35"/>
      <c r="O35"/>
      <c r="P35"/>
      <c r="Q35"/>
      <c r="R35"/>
      <c r="S35"/>
      <c r="T35"/>
      <c r="U35"/>
      <c r="V35"/>
      <c r="W35"/>
      <c r="X35"/>
      <c r="Y35"/>
    </row>
    <row r="36" spans="1:25" s="20" customFormat="1">
      <c r="A36" s="1"/>
      <c r="B36" s="1"/>
      <c r="C36"/>
      <c r="N36"/>
      <c r="O36"/>
      <c r="P36"/>
      <c r="Q36"/>
      <c r="R36"/>
      <c r="S36"/>
      <c r="T36"/>
      <c r="U36"/>
      <c r="V36"/>
      <c r="W36"/>
      <c r="X36"/>
      <c r="Y36"/>
    </row>
    <row r="37" spans="1:25" s="20" customFormat="1">
      <c r="A37" s="1"/>
      <c r="B37" s="1"/>
      <c r="C37"/>
      <c r="N37"/>
      <c r="O37"/>
      <c r="P37"/>
      <c r="Q37"/>
      <c r="R37"/>
      <c r="S37"/>
      <c r="T37"/>
      <c r="U37"/>
      <c r="V37"/>
      <c r="W37"/>
      <c r="X37"/>
      <c r="Y37"/>
    </row>
    <row r="38" spans="1:25" s="20" customFormat="1">
      <c r="A38" s="1"/>
      <c r="B38" s="1"/>
      <c r="C38"/>
      <c r="N38"/>
      <c r="O38"/>
      <c r="P38"/>
      <c r="Q38"/>
      <c r="R38"/>
      <c r="S38"/>
      <c r="T38"/>
      <c r="U38"/>
      <c r="V38"/>
      <c r="W38"/>
      <c r="X38"/>
      <c r="Y38"/>
    </row>
    <row r="39" spans="1:25" s="20" customFormat="1">
      <c r="A39" s="1"/>
      <c r="B39" s="1"/>
      <c r="C39"/>
      <c r="N39"/>
      <c r="O39"/>
      <c r="P39"/>
      <c r="Q39"/>
      <c r="R39"/>
      <c r="S39"/>
      <c r="T39"/>
      <c r="U39"/>
      <c r="V39"/>
      <c r="W39"/>
      <c r="X39"/>
      <c r="Y39"/>
    </row>
    <row r="40" spans="1:25" s="20" customFormat="1">
      <c r="A40" s="1"/>
      <c r="B40" s="1"/>
      <c r="C40"/>
      <c r="N40"/>
      <c r="O40"/>
      <c r="P40"/>
      <c r="Q40"/>
      <c r="R40"/>
      <c r="S40"/>
      <c r="T40"/>
      <c r="U40"/>
      <c r="V40"/>
      <c r="W40"/>
      <c r="X40"/>
      <c r="Y40"/>
    </row>
    <row r="41" spans="1:25" s="20" customFormat="1">
      <c r="A41" s="1"/>
      <c r="B41" s="1"/>
      <c r="C41"/>
      <c r="N41"/>
      <c r="O41"/>
      <c r="P41"/>
      <c r="Q41"/>
      <c r="R41"/>
      <c r="S41"/>
      <c r="T41"/>
      <c r="U41"/>
      <c r="V41"/>
      <c r="W41"/>
      <c r="X41"/>
      <c r="Y41"/>
    </row>
    <row r="42" spans="1:25" s="20" customFormat="1">
      <c r="A42" s="1"/>
      <c r="B42" s="1"/>
      <c r="C42"/>
      <c r="N42"/>
      <c r="O42"/>
      <c r="P42"/>
      <c r="Q42"/>
      <c r="R42"/>
      <c r="S42"/>
      <c r="T42"/>
      <c r="U42"/>
      <c r="V42"/>
      <c r="W42"/>
      <c r="X42"/>
      <c r="Y42"/>
    </row>
    <row r="43" spans="1:25" s="20" customFormat="1">
      <c r="A43" s="1"/>
      <c r="B43" s="1"/>
      <c r="C43"/>
      <c r="N43"/>
      <c r="O43"/>
      <c r="P43"/>
      <c r="Q43"/>
      <c r="R43"/>
      <c r="S43"/>
      <c r="T43"/>
      <c r="U43"/>
      <c r="V43"/>
      <c r="W43"/>
      <c r="X43"/>
      <c r="Y43"/>
    </row>
    <row r="44" spans="1:25" s="20" customFormat="1" ht="18.75">
      <c r="A44" s="1"/>
      <c r="B44" s="1"/>
      <c r="C44"/>
      <c r="D44" s="56"/>
      <c r="E44" s="56"/>
      <c r="F44" s="57"/>
      <c r="G44" s="57"/>
      <c r="H44" s="58"/>
      <c r="I44" s="57"/>
      <c r="J44" s="57"/>
      <c r="K44" s="57"/>
      <c r="L44" s="60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s="20" customFormat="1">
      <c r="A45" s="1"/>
      <c r="B45" s="1"/>
      <c r="C45"/>
      <c r="D45" s="67"/>
      <c r="E45" s="67"/>
      <c r="F45"/>
      <c r="G45" s="68"/>
      <c r="H45" s="68"/>
      <c r="I45" s="68"/>
      <c r="J45" s="68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s="20" customFormat="1">
      <c r="A46" s="1"/>
      <c r="B46" s="1"/>
      <c r="C46"/>
      <c r="D46" s="1"/>
      <c r="E46" s="1"/>
      <c r="F46"/>
      <c r="G46"/>
      <c r="H46" s="4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s="20" customFormat="1">
      <c r="A47" s="1"/>
      <c r="B47" s="1"/>
      <c r="C47"/>
      <c r="D47" s="1"/>
      <c r="E47" s="1"/>
      <c r="F47"/>
      <c r="G47"/>
      <c r="H47" s="4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s="20" customFormat="1">
      <c r="A48" s="1"/>
      <c r="B48" s="1"/>
      <c r="C48"/>
      <c r="D48" s="1"/>
      <c r="E48" s="1"/>
      <c r="F48"/>
      <c r="G48"/>
      <c r="H48" s="4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s="20" customFormat="1">
      <c r="A49" s="1"/>
      <c r="B49" s="1"/>
      <c r="C49"/>
      <c r="D49" s="1"/>
      <c r="E49" s="1"/>
      <c r="F49"/>
      <c r="G49"/>
      <c r="H49" s="4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s="20" customFormat="1">
      <c r="A50" s="1"/>
      <c r="B50" s="1"/>
      <c r="C50"/>
      <c r="D50" s="1"/>
      <c r="E50" s="1"/>
      <c r="F50"/>
      <c r="G50"/>
      <c r="H50" s="4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s="20" customFormat="1">
      <c r="A51" s="1"/>
      <c r="B51" s="1"/>
      <c r="C51"/>
      <c r="D51" s="1"/>
      <c r="E51" s="1"/>
      <c r="F51"/>
      <c r="G51"/>
      <c r="H51" s="4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s="20" customFormat="1">
      <c r="A52" s="1"/>
      <c r="B52" s="1"/>
      <c r="C52"/>
      <c r="D52" s="1"/>
      <c r="E52" s="1"/>
      <c r="F52"/>
      <c r="G52"/>
      <c r="H52" s="4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s="20" customFormat="1">
      <c r="A53" s="1"/>
      <c r="B53" s="1"/>
      <c r="C53"/>
      <c r="D53" s="1"/>
      <c r="E53" s="1"/>
      <c r="F53"/>
      <c r="G53"/>
      <c r="H53" s="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s="20" customFormat="1">
      <c r="A54" s="1"/>
      <c r="B54" s="1"/>
      <c r="C54"/>
      <c r="D54" s="1"/>
      <c r="E54" s="1"/>
      <c r="F54"/>
      <c r="G54"/>
      <c r="H54" s="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s="20" customFormat="1">
      <c r="A55" s="1"/>
      <c r="B55" s="1"/>
      <c r="C55"/>
      <c r="D55"/>
      <c r="E55" s="4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s="20" customFormat="1">
      <c r="A56" s="1"/>
      <c r="B56" s="1"/>
      <c r="C56"/>
      <c r="D56"/>
      <c r="E56" s="4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s="20" customFormat="1">
      <c r="A57" s="1"/>
      <c r="B57" s="1"/>
      <c r="C57"/>
      <c r="D57"/>
      <c r="E57" s="4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s="20" customFormat="1">
      <c r="A58" s="1"/>
      <c r="B58" s="1"/>
      <c r="C58"/>
      <c r="D58"/>
      <c r="E58" s="4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s="20" customFormat="1" ht="21" customHeight="1">
      <c r="A59" s="1"/>
      <c r="B59" s="1"/>
      <c r="C59"/>
      <c r="D59"/>
      <c r="E59" s="4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s="20" customFormat="1">
      <c r="A60" s="1"/>
      <c r="B60" s="1"/>
      <c r="C60"/>
      <c r="D60"/>
      <c r="E60" s="4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s="20" customFormat="1">
      <c r="A61" s="1"/>
      <c r="B61" s="1"/>
      <c r="C61"/>
      <c r="D61"/>
      <c r="E61" s="4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s="20" customFormat="1">
      <c r="A62" s="1"/>
      <c r="B62" s="1"/>
      <c r="C62"/>
      <c r="D62"/>
      <c r="E62" s="4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s="20" customFormat="1">
      <c r="A63" s="1"/>
      <c r="B63" s="1"/>
      <c r="C63"/>
      <c r="D63"/>
      <c r="E63" s="4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s="20" customFormat="1">
      <c r="A64" s="1"/>
      <c r="B64" s="1"/>
      <c r="C64"/>
      <c r="D64"/>
      <c r="E64" s="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s="20" customFormat="1">
      <c r="A65" s="1"/>
      <c r="B65" s="1"/>
      <c r="C65"/>
      <c r="D65"/>
      <c r="E65" s="4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s="20" customFormat="1" ht="24.75" customHeight="1">
      <c r="A66" s="1"/>
      <c r="B66" s="1"/>
      <c r="C66"/>
      <c r="D66"/>
      <c r="E66" s="4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s="20" customFormat="1" ht="28.5" customHeight="1">
      <c r="A67" s="1"/>
      <c r="B67" s="1"/>
      <c r="C67"/>
      <c r="D67"/>
      <c r="E67" s="4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s="20" customFormat="1">
      <c r="A68" s="1"/>
      <c r="B68" s="1"/>
      <c r="C68"/>
      <c r="D68"/>
      <c r="E68" s="4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s="20" customFormat="1">
      <c r="A69" s="1"/>
      <c r="B69" s="1"/>
      <c r="C69"/>
      <c r="D69"/>
      <c r="E69" s="4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s="20" customFormat="1">
      <c r="A70" s="1"/>
      <c r="B70" s="1"/>
      <c r="C70"/>
      <c r="D70"/>
      <c r="E70" s="4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s="20" customFormat="1">
      <c r="A71" s="1"/>
      <c r="B71" s="1"/>
      <c r="C71"/>
      <c r="D71"/>
      <c r="E71" s="4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s="20" customFormat="1">
      <c r="A72" s="1"/>
      <c r="B72" s="1"/>
      <c r="C72"/>
      <c r="D72"/>
      <c r="E72" s="4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</row>
    <row r="73" spans="1:25" s="20" customFormat="1">
      <c r="A73" s="1"/>
      <c r="B73" s="1"/>
      <c r="C73"/>
      <c r="D73"/>
      <c r="E73" s="4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</row>
    <row r="74" spans="1:25" s="20" customFormat="1">
      <c r="A74" s="1"/>
      <c r="B74" s="1"/>
      <c r="C74"/>
      <c r="D74"/>
      <c r="E74" s="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</row>
    <row r="75" spans="1:25" s="20" customFormat="1" ht="31.5" customHeight="1">
      <c r="A75" s="1"/>
      <c r="B75" s="1"/>
      <c r="C75"/>
      <c r="D75"/>
      <c r="E75" s="4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</row>
    <row r="76" spans="1:25" s="20" customFormat="1">
      <c r="A76" s="1"/>
      <c r="B76" s="1"/>
      <c r="C76"/>
      <c r="D76"/>
      <c r="E76" s="4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</row>
    <row r="77" spans="1:25" s="20" customFormat="1">
      <c r="A77" s="1"/>
      <c r="B77" s="1"/>
      <c r="C77"/>
      <c r="D77"/>
      <c r="E77" s="4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</row>
    <row r="78" spans="1:25" s="20" customFormat="1">
      <c r="A78" s="1"/>
      <c r="B78" s="1"/>
      <c r="C78"/>
      <c r="D78"/>
      <c r="E78" s="4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</row>
    <row r="79" spans="1:25" s="20" customFormat="1">
      <c r="A79" s="1"/>
      <c r="B79" s="1"/>
      <c r="C79"/>
      <c r="D79"/>
      <c r="E79" s="4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</row>
    <row r="80" spans="1:25" s="20" customFormat="1">
      <c r="A80" s="1"/>
      <c r="B80" s="1"/>
      <c r="C80"/>
      <c r="D80"/>
      <c r="E80" s="4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</row>
    <row r="81" spans="1:25" s="20" customFormat="1">
      <c r="A81" s="1"/>
      <c r="B81" s="1"/>
      <c r="C81"/>
      <c r="D81"/>
      <c r="E81" s="4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</row>
    <row r="82" spans="1:25" s="20" customFormat="1">
      <c r="A82" s="1"/>
      <c r="B82" s="1"/>
      <c r="C82"/>
      <c r="D82"/>
      <c r="E82" s="4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</row>
    <row r="83" spans="1:25" s="20" customFormat="1">
      <c r="A83" s="1"/>
      <c r="B83" s="1"/>
      <c r="C83"/>
      <c r="D83"/>
      <c r="E83" s="4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</row>
    <row r="84" spans="1:25" s="20" customFormat="1">
      <c r="A84" s="1"/>
      <c r="B84" s="1"/>
      <c r="C84"/>
      <c r="D84"/>
      <c r="E84" s="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</row>
    <row r="85" spans="1:25" s="20" customFormat="1">
      <c r="A85" s="1"/>
      <c r="B85" s="1"/>
      <c r="C85"/>
      <c r="D85"/>
      <c r="E85" s="4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</row>
    <row r="86" spans="1:25" s="20" customFormat="1">
      <c r="A86" s="1"/>
      <c r="B86" s="1"/>
      <c r="C86"/>
      <c r="D86"/>
      <c r="E86" s="4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</row>
    <row r="87" spans="1:25" s="20" customFormat="1">
      <c r="A87" s="1"/>
      <c r="B87" s="1"/>
      <c r="C87"/>
      <c r="D87"/>
      <c r="E87" s="4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</row>
    <row r="88" spans="1:25" s="20" customFormat="1" ht="27.75" customHeight="1">
      <c r="A88" s="1"/>
      <c r="B88" s="1"/>
      <c r="C88"/>
      <c r="D88"/>
      <c r="E88" s="4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</row>
    <row r="89" spans="1:25" s="20" customFormat="1">
      <c r="A89" s="1"/>
      <c r="B89" s="1"/>
      <c r="C89"/>
      <c r="D89"/>
      <c r="E89" s="4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</row>
    <row r="90" spans="1:25" s="20" customFormat="1">
      <c r="A90" s="1"/>
      <c r="B90" s="1"/>
      <c r="C90"/>
      <c r="D90"/>
      <c r="E90" s="4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</row>
    <row r="91" spans="1:25" s="20" customFormat="1">
      <c r="A91" s="1"/>
      <c r="B91" s="1"/>
      <c r="C91"/>
      <c r="D91"/>
      <c r="E91" s="4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</row>
    <row r="92" spans="1:25" s="20" customFormat="1">
      <c r="A92" s="1"/>
      <c r="B92" s="1"/>
      <c r="C92"/>
      <c r="D92"/>
      <c r="E92" s="4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</row>
    <row r="93" spans="1:25" s="20" customFormat="1">
      <c r="A93" s="1"/>
      <c r="B93" s="1"/>
      <c r="C93"/>
      <c r="D93"/>
      <c r="E93" s="4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</row>
    <row r="94" spans="1:25" s="20" customFormat="1">
      <c r="A94" s="1"/>
      <c r="B94" s="1"/>
      <c r="C94"/>
      <c r="D94"/>
      <c r="E94" s="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</row>
    <row r="95" spans="1:25" s="20" customFormat="1" ht="28.5" customHeight="1">
      <c r="A95" s="1"/>
      <c r="B95" s="1"/>
      <c r="C95"/>
      <c r="D95"/>
      <c r="E95" s="4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</row>
    <row r="96" spans="1:25" s="20" customFormat="1" ht="28.5" customHeight="1">
      <c r="A96" s="1"/>
      <c r="B96" s="1"/>
      <c r="C96"/>
      <c r="D96"/>
      <c r="E96" s="4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</row>
    <row r="97" spans="1:25" s="20" customFormat="1" ht="28.5" customHeight="1">
      <c r="A97" s="1"/>
      <c r="B97" s="1"/>
      <c r="C97"/>
      <c r="D97"/>
      <c r="E97" s="4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</row>
    <row r="98" spans="1:25" s="20" customFormat="1" ht="28.5" customHeight="1">
      <c r="A98" s="1"/>
      <c r="B98" s="1"/>
      <c r="C98"/>
      <c r="D98"/>
      <c r="E98" s="4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</row>
    <row r="99" spans="1:25" s="20" customFormat="1">
      <c r="A99" s="1"/>
      <c r="B99" s="1"/>
      <c r="C99"/>
      <c r="D99"/>
      <c r="E99" s="4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</row>
    <row r="100" spans="1:25" s="20" customFormat="1">
      <c r="A100" s="1"/>
      <c r="B100" s="1"/>
      <c r="C100"/>
      <c r="D100"/>
      <c r="E100" s="4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</row>
    <row r="101" spans="1:25" s="20" customFormat="1">
      <c r="A101" s="1"/>
      <c r="B101" s="1"/>
      <c r="C101"/>
      <c r="D101"/>
      <c r="E101" s="4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  <row r="102" spans="1:25" s="20" customFormat="1" ht="25.5" customHeight="1">
      <c r="A102" s="1"/>
      <c r="B102" s="1"/>
      <c r="C102"/>
      <c r="D102"/>
      <c r="E102" s="4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</row>
    <row r="103" spans="1:25" s="20" customFormat="1">
      <c r="A103" s="1"/>
      <c r="B103" s="1"/>
      <c r="C103"/>
      <c r="D103"/>
      <c r="E103" s="4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</row>
    <row r="104" spans="1:25" s="20" customFormat="1">
      <c r="A104" s="1"/>
      <c r="B104" s="1"/>
      <c r="C104"/>
      <c r="D104"/>
      <c r="E104" s="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</row>
    <row r="105" spans="1:25" s="20" customFormat="1">
      <c r="A105" s="1"/>
      <c r="B105" s="1"/>
      <c r="C105"/>
      <c r="D105"/>
      <c r="E105" s="4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</row>
    <row r="106" spans="1:25" s="20" customFormat="1">
      <c r="A106" s="1"/>
      <c r="B106" s="1"/>
      <c r="C106"/>
      <c r="D106"/>
      <c r="E106" s="4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</row>
    <row r="107" spans="1:25" s="20" customFormat="1">
      <c r="A107" s="1"/>
      <c r="B107" s="1"/>
      <c r="C107"/>
      <c r="D107"/>
      <c r="E107" s="4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</row>
    <row r="108" spans="1:25" s="20" customFormat="1">
      <c r="A108" s="1"/>
      <c r="B108" s="1"/>
      <c r="C108"/>
      <c r="D108"/>
      <c r="E108" s="4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25" s="20" customFormat="1">
      <c r="A109" s="1"/>
      <c r="B109" s="1"/>
      <c r="C109"/>
      <c r="D109"/>
      <c r="E109" s="4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25" s="20" customFormat="1">
      <c r="A110" s="1"/>
      <c r="B110" s="1"/>
      <c r="C110"/>
      <c r="D110"/>
      <c r="E110" s="4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25" s="20" customFormat="1">
      <c r="A111" s="1"/>
      <c r="B111" s="1"/>
      <c r="C111"/>
      <c r="D111"/>
      <c r="E111" s="4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25" s="20" customFormat="1">
      <c r="A112" s="1"/>
      <c r="B112" s="1"/>
      <c r="C112"/>
      <c r="D112"/>
      <c r="E112" s="4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25" s="20" customFormat="1">
      <c r="A113" s="1"/>
      <c r="B113" s="1"/>
      <c r="C113"/>
      <c r="D113"/>
      <c r="E113" s="4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25" s="20" customFormat="1">
      <c r="A114" s="1"/>
      <c r="B114" s="1"/>
      <c r="C114"/>
      <c r="D114"/>
      <c r="E114" s="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</row>
    <row r="115" spans="1:25" s="20" customFormat="1">
      <c r="A115" s="1"/>
      <c r="B115" s="1"/>
      <c r="C115"/>
      <c r="D115"/>
      <c r="E115" s="4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</row>
    <row r="116" spans="1:25" s="20" customFormat="1" ht="23.25" customHeight="1">
      <c r="A116" s="1"/>
      <c r="B116" s="1"/>
      <c r="C116"/>
      <c r="D116"/>
      <c r="E116" s="4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</row>
    <row r="117" spans="1:25" s="20" customFormat="1">
      <c r="A117" s="1"/>
      <c r="B117" s="1"/>
      <c r="C117"/>
      <c r="D117"/>
      <c r="E117" s="4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</row>
    <row r="118" spans="1:25" s="20" customFormat="1">
      <c r="A118" s="1"/>
      <c r="B118" s="1"/>
      <c r="C118"/>
      <c r="D118"/>
      <c r="E118" s="4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</row>
    <row r="119" spans="1:25" s="20" customFormat="1">
      <c r="A119" s="1"/>
      <c r="B119" s="1"/>
      <c r="C119"/>
      <c r="D119"/>
      <c r="E119" s="4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</row>
    <row r="120" spans="1:25" s="20" customFormat="1">
      <c r="A120" s="1"/>
      <c r="B120" s="1"/>
      <c r="C120"/>
      <c r="D120"/>
      <c r="E120" s="4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</row>
    <row r="121" spans="1:25" s="20" customFormat="1">
      <c r="A121" s="1"/>
      <c r="B121" s="1"/>
      <c r="C121"/>
      <c r="D121"/>
      <c r="E121" s="4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</row>
    <row r="122" spans="1:25" s="20" customFormat="1">
      <c r="A122" s="1"/>
      <c r="B122" s="1"/>
      <c r="C122"/>
      <c r="D122"/>
      <c r="E122" s="4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</row>
    <row r="123" spans="1:25" s="20" customFormat="1">
      <c r="A123" s="1"/>
      <c r="B123" s="1"/>
      <c r="C123"/>
      <c r="D123"/>
      <c r="E123" s="4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</row>
    <row r="124" spans="1:25" s="20" customFormat="1">
      <c r="A124" s="1"/>
      <c r="B124" s="1"/>
      <c r="C124"/>
      <c r="D124"/>
      <c r="E124" s="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</row>
    <row r="125" spans="1:25" s="20" customFormat="1">
      <c r="A125" s="1"/>
      <c r="B125" s="1"/>
      <c r="C125"/>
      <c r="D125"/>
      <c r="E125" s="4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</row>
    <row r="126" spans="1:25" s="20" customFormat="1">
      <c r="A126" s="1"/>
      <c r="B126" s="1"/>
      <c r="C126"/>
      <c r="D126"/>
      <c r="E126" s="4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</row>
    <row r="127" spans="1:25" s="20" customFormat="1">
      <c r="A127" s="1"/>
      <c r="B127" s="1"/>
      <c r="C127"/>
      <c r="D127"/>
      <c r="E127" s="4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</row>
    <row r="128" spans="1:25" s="20" customFormat="1" ht="26.25" customHeight="1">
      <c r="A128" s="1"/>
      <c r="B128" s="1"/>
      <c r="C128"/>
      <c r="D128"/>
      <c r="E128" s="4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</row>
    <row r="129" spans="1:25" s="20" customFormat="1">
      <c r="A129" s="1"/>
      <c r="B129" s="1"/>
      <c r="C129"/>
      <c r="D129"/>
      <c r="E129" s="4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</row>
    <row r="130" spans="1:25" s="20" customFormat="1">
      <c r="A130" s="1"/>
      <c r="B130" s="1"/>
      <c r="C130"/>
      <c r="D130"/>
      <c r="E130" s="4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</row>
    <row r="131" spans="1:25" s="20" customFormat="1">
      <c r="A131" s="1"/>
      <c r="B131" s="1"/>
      <c r="C131"/>
      <c r="D131"/>
      <c r="E131" s="4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</row>
    <row r="132" spans="1:25" s="20" customFormat="1">
      <c r="A132" s="1"/>
      <c r="B132" s="1"/>
      <c r="C132"/>
      <c r="D132"/>
      <c r="E132" s="4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</row>
    <row r="133" spans="1:25" s="20" customFormat="1">
      <c r="A133" s="1"/>
      <c r="B133" s="1"/>
      <c r="C133"/>
      <c r="D133"/>
      <c r="E133" s="4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</row>
    <row r="134" spans="1:25" s="20" customFormat="1">
      <c r="A134" s="1"/>
      <c r="B134" s="1"/>
      <c r="C134"/>
      <c r="D134"/>
      <c r="E134" s="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</row>
    <row r="135" spans="1:25" s="20" customFormat="1">
      <c r="A135" s="1"/>
      <c r="B135" s="1"/>
      <c r="C135"/>
      <c r="D135"/>
      <c r="E135" s="4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</row>
    <row r="136" spans="1:25" s="20" customFormat="1">
      <c r="A136" s="1"/>
      <c r="B136" s="1"/>
      <c r="C136"/>
      <c r="D136"/>
      <c r="E136" s="4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</row>
    <row r="137" spans="1:25" s="20" customFormat="1">
      <c r="A137" s="1"/>
      <c r="B137" s="1"/>
      <c r="C137"/>
      <c r="D137"/>
      <c r="E137" s="4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</row>
    <row r="138" spans="1:25" s="20" customFormat="1">
      <c r="A138" s="1"/>
      <c r="B138" s="1"/>
      <c r="C138"/>
      <c r="D138"/>
      <c r="E138" s="4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</row>
    <row r="139" spans="1:25" s="20" customFormat="1">
      <c r="A139" s="1"/>
      <c r="B139" s="1"/>
      <c r="C139"/>
      <c r="D139"/>
      <c r="E139" s="4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</row>
    <row r="140" spans="1:25" s="20" customFormat="1">
      <c r="A140" s="1"/>
      <c r="B140" s="1"/>
      <c r="C140"/>
      <c r="D140"/>
      <c r="E140" s="4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</row>
    <row r="141" spans="1:25" s="20" customFormat="1">
      <c r="A141" s="1"/>
      <c r="B141" s="1"/>
      <c r="C141"/>
      <c r="D141"/>
      <c r="E141" s="4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</row>
    <row r="142" spans="1:25" s="20" customFormat="1">
      <c r="A142" s="1"/>
      <c r="B142" s="1"/>
      <c r="C142"/>
      <c r="D142"/>
      <c r="E142" s="4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</row>
    <row r="143" spans="1:25" s="20" customFormat="1">
      <c r="A143" s="1"/>
      <c r="B143" s="1"/>
      <c r="C143"/>
      <c r="D143"/>
      <c r="E143" s="4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</row>
  </sheetData>
  <mergeCells count="4">
    <mergeCell ref="D45:E45"/>
    <mergeCell ref="G45:H45"/>
    <mergeCell ref="I45:J45"/>
    <mergeCell ref="A5:I5"/>
  </mergeCells>
  <pageMargins left="0.25" right="0.25" top="0.75" bottom="0.75" header="0.3" footer="0.3"/>
  <pageSetup scale="67" fitToHeight="0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Suministros</vt:lpstr>
      <vt:lpstr>Cocina</vt:lpstr>
      <vt:lpstr>Impresiones</vt:lpstr>
      <vt:lpstr>Cocina!Área_de_impresión</vt:lpstr>
      <vt:lpstr>Impresiones!Área_de_impresión</vt:lpstr>
      <vt:lpstr>Suministros!Área_de_impresión</vt:lpstr>
      <vt:lpstr>Cocina!Títulos_a_imprimir</vt:lpstr>
      <vt:lpstr>Suministros!Títulos_a_imprimir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Bello de Leon</dc:creator>
  <cp:lastModifiedBy>Juan Bello de Leon</cp:lastModifiedBy>
  <cp:lastPrinted>2025-07-01T14:16:58Z</cp:lastPrinted>
  <dcterms:created xsi:type="dcterms:W3CDTF">2025-02-03T14:41:14Z</dcterms:created>
  <dcterms:modified xsi:type="dcterms:W3CDTF">2025-07-01T14:19:11Z</dcterms:modified>
</cp:coreProperties>
</file>