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igeigob-my.sharepoint.com/personal/angela_comas_digeig_gob_do/Documents/Escritorio/Documentos actualización Portal de Transparencia/2025/Diciembre/"/>
    </mc:Choice>
  </mc:AlternateContent>
  <xr:revisionPtr revIDLastSave="0" documentId="14_{65AB2837-B2A4-4BE5-9A8B-8FB151A5C32E}" xr6:coauthVersionLast="47" xr6:coauthVersionMax="47" xr10:uidLastSave="{00000000-0000-0000-0000-000000000000}"/>
  <bookViews>
    <workbookView xWindow="15870" yWindow="14895" windowWidth="2400" windowHeight="585" firstSheet="6" activeTab="11" xr2:uid="{F7895E52-A56D-4C6A-BBB2-C2E44BEEE2F6}"/>
  </bookViews>
  <sheets>
    <sheet name="CXP febrero" sheetId="1" r:id="rId1"/>
    <sheet name="CXP marzo" sheetId="2" r:id="rId2"/>
    <sheet name="CXP abril" sheetId="3" r:id="rId3"/>
    <sheet name="CXP mayo" sheetId="4" r:id="rId4"/>
    <sheet name="CXP junio" sheetId="5" r:id="rId5"/>
    <sheet name="CXP julio" sheetId="6" r:id="rId6"/>
    <sheet name="CXP agosto" sheetId="7" r:id="rId7"/>
    <sheet name="CXP septiembre" sheetId="9" r:id="rId8"/>
    <sheet name="CXP octubre" sheetId="10" r:id="rId9"/>
    <sheet name="Hoja1" sheetId="8" r:id="rId10"/>
    <sheet name="CXP noviembre" sheetId="11" r:id="rId11"/>
    <sheet name="CXP diciembre" sheetId="12" r:id="rId12"/>
  </sheets>
  <definedNames>
    <definedName name="_xlnm._FilterDatabase" localSheetId="2" hidden="1">'CXP abril'!$A$12:$G$65</definedName>
    <definedName name="_xlnm._FilterDatabase" localSheetId="6" hidden="1">'CXP agosto'!$A$12:$G$64</definedName>
    <definedName name="_xlnm._FilterDatabase" localSheetId="11" hidden="1">'CXP diciembre'!$A$12:$G$71</definedName>
    <definedName name="_xlnm._FilterDatabase" localSheetId="0" hidden="1">'CXP febrero'!$A$10:$G$41</definedName>
    <definedName name="_xlnm._FilterDatabase" localSheetId="5" hidden="1">'CXP julio'!$A$12:$G$64</definedName>
    <definedName name="_xlnm._FilterDatabase" localSheetId="4" hidden="1">'CXP junio'!$A$12:$G$64</definedName>
    <definedName name="_xlnm._FilterDatabase" localSheetId="1" hidden="1">'CXP marzo'!$A$10:$G$64</definedName>
    <definedName name="_xlnm._FilterDatabase" localSheetId="3" hidden="1">'CXP mayo'!$A$12:$G$63</definedName>
    <definedName name="_xlnm._FilterDatabase" localSheetId="10" hidden="1">'CXP noviembre'!$A$12:$G$58</definedName>
    <definedName name="_xlnm._FilterDatabase" localSheetId="8" hidden="1">'CXP octubre'!$A$12:$G$51</definedName>
    <definedName name="_xlnm._FilterDatabase" localSheetId="7" hidden="1">'CXP septiembre'!$A$12:$G$56</definedName>
    <definedName name="_xlnm.Print_Area" localSheetId="11">'CXP diciembre'!$A$1:$G$102</definedName>
    <definedName name="_xlnm.Print_Titles" localSheetId="2">'CXP abril'!$3:$12</definedName>
    <definedName name="_xlnm.Print_Titles" localSheetId="6">'CXP agosto'!$3:$12</definedName>
    <definedName name="_xlnm.Print_Titles" localSheetId="11">'CXP diciembre'!$3:$12</definedName>
    <definedName name="_xlnm.Print_Titles" localSheetId="0">'CXP febrero'!$3:$12</definedName>
    <definedName name="_xlnm.Print_Titles" localSheetId="5">'CXP julio'!$3:$12</definedName>
    <definedName name="_xlnm.Print_Titles" localSheetId="4">'CXP junio'!$3:$12</definedName>
    <definedName name="_xlnm.Print_Titles" localSheetId="1">'CXP marzo'!$3:$12</definedName>
    <definedName name="_xlnm.Print_Titles" localSheetId="3">'CXP mayo'!$3:$12</definedName>
    <definedName name="_xlnm.Print_Titles" localSheetId="10">'CXP noviembre'!$3:$12</definedName>
    <definedName name="_xlnm.Print_Titles" localSheetId="8">'CXP octubre'!$3:$12</definedName>
    <definedName name="_xlnm.Print_Titles" localSheetId="7">'CXP septiembre'!$3:$12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0" i="12" l="1"/>
  <c r="G71" i="12" s="1"/>
  <c r="F71" i="12"/>
  <c r="E71" i="12"/>
  <c r="G58" i="11"/>
  <c r="F58" i="11"/>
  <c r="E58" i="11" l="1"/>
  <c r="E51" i="10"/>
  <c r="B36" i="10" l="1"/>
  <c r="C36" i="10"/>
  <c r="C37" i="10" s="1"/>
  <c r="B34" i="10"/>
  <c r="C34" i="10"/>
  <c r="C30" i="10"/>
  <c r="B30" i="10"/>
  <c r="G51" i="10"/>
  <c r="F51" i="10"/>
  <c r="E56" i="9"/>
  <c r="F56" i="9"/>
  <c r="B33" i="9" l="1"/>
  <c r="B34" i="9" s="1"/>
  <c r="C34" i="9"/>
  <c r="C30" i="9"/>
  <c r="G56" i="9"/>
  <c r="C28" i="9"/>
  <c r="B28" i="9"/>
  <c r="F21" i="8"/>
  <c r="D5" i="8"/>
  <c r="D21" i="8" s="1"/>
  <c r="B50" i="7"/>
  <c r="C50" i="7"/>
  <c r="F64" i="7"/>
  <c r="B31" i="7" l="1"/>
  <c r="B29" i="7"/>
  <c r="C29" i="7"/>
  <c r="G64" i="7"/>
  <c r="E64" i="7"/>
  <c r="F64" i="6"/>
  <c r="G64" i="6"/>
  <c r="C54" i="6"/>
  <c r="B51" i="6"/>
  <c r="C33" i="6"/>
  <c r="C34" i="6" s="1"/>
  <c r="C35" i="6" s="1"/>
  <c r="B31" i="6"/>
  <c r="F31" i="6"/>
  <c r="E31" i="6"/>
  <c r="C31" i="6"/>
  <c r="E64" i="6"/>
  <c r="C27" i="6"/>
  <c r="B27" i="6"/>
  <c r="A27" i="6"/>
  <c r="C43" i="5"/>
  <c r="B43" i="5"/>
  <c r="F40" i="5"/>
  <c r="E40" i="5"/>
  <c r="B40" i="5"/>
  <c r="C40" i="5"/>
  <c r="B32" i="5"/>
  <c r="B33" i="5" s="1"/>
  <c r="B34" i="5" s="1"/>
  <c r="B35" i="5" s="1"/>
  <c r="C32" i="5"/>
  <c r="C33" i="5" s="1"/>
  <c r="C34" i="5" s="1"/>
  <c r="C35" i="5" s="1"/>
  <c r="G64" i="5"/>
  <c r="G60" i="4"/>
  <c r="A29" i="5"/>
  <c r="B29" i="5"/>
  <c r="C29" i="5"/>
  <c r="E29" i="5"/>
  <c r="F29" i="5" s="1"/>
  <c r="A27" i="5"/>
  <c r="B27" i="5"/>
  <c r="C27" i="5"/>
  <c r="D27" i="5"/>
  <c r="A30" i="5"/>
  <c r="B30" i="5"/>
  <c r="C30" i="5"/>
  <c r="E30" i="5"/>
  <c r="F30" i="5" s="1"/>
  <c r="C52" i="4"/>
  <c r="C53" i="4" s="1"/>
  <c r="C54" i="4" s="1"/>
  <c r="B50" i="4"/>
  <c r="F27" i="4"/>
  <c r="B44" i="4"/>
  <c r="B35" i="4"/>
  <c r="F34" i="4"/>
  <c r="F31" i="4"/>
  <c r="F32" i="4"/>
  <c r="F30" i="4"/>
  <c r="F33" i="4"/>
  <c r="E64" i="5" l="1"/>
  <c r="G63" i="4"/>
  <c r="F64" i="5"/>
  <c r="F28" i="4"/>
  <c r="E29" i="4" l="1"/>
  <c r="F29" i="4" s="1"/>
  <c r="C29" i="4"/>
  <c r="E63" i="4"/>
  <c r="F63" i="4"/>
  <c r="F50" i="3"/>
  <c r="F49" i="3"/>
  <c r="F45" i="3"/>
  <c r="F29" i="3"/>
  <c r="F30" i="3"/>
  <c r="F31" i="3"/>
  <c r="F32" i="3"/>
  <c r="F33" i="3"/>
  <c r="F34" i="3"/>
  <c r="F35" i="3"/>
  <c r="F36" i="3"/>
  <c r="F37" i="3"/>
  <c r="F38" i="3"/>
  <c r="F39" i="3"/>
  <c r="F40" i="3"/>
  <c r="F41" i="3"/>
  <c r="F42" i="3"/>
  <c r="F43" i="3"/>
  <c r="F44" i="3"/>
  <c r="F28" i="3"/>
  <c r="E65" i="3"/>
  <c r="B37" i="3"/>
  <c r="B38" i="3" s="1"/>
  <c r="B39" i="3" s="1"/>
  <c r="B40" i="3" s="1"/>
  <c r="C37" i="3"/>
  <c r="C38" i="3" s="1"/>
  <c r="C39" i="3" s="1"/>
  <c r="C40" i="3" s="1"/>
  <c r="C35" i="3"/>
  <c r="C30" i="3"/>
  <c r="D29" i="2"/>
  <c r="C30" i="2"/>
  <c r="D30" i="2"/>
  <c r="F31" i="2"/>
  <c r="B32" i="2"/>
  <c r="C32" i="2"/>
  <c r="F32" i="2"/>
  <c r="B35" i="2"/>
  <c r="B37" i="2"/>
  <c r="C37" i="2"/>
  <c r="C39" i="2"/>
  <c r="F39" i="2"/>
  <c r="B40" i="2"/>
  <c r="C40" i="2"/>
  <c r="F40" i="2"/>
  <c r="B43" i="2"/>
  <c r="B45" i="2"/>
  <c r="C49" i="2"/>
  <c r="B50" i="2"/>
  <c r="C50" i="2"/>
  <c r="C51" i="2"/>
  <c r="G28" i="2"/>
  <c r="F64" i="2"/>
  <c r="F65" i="3" l="1"/>
  <c r="G65" i="3"/>
  <c r="E64" i="2"/>
  <c r="G27" i="2"/>
  <c r="G41" i="1"/>
  <c r="F41" i="1"/>
  <c r="G64" i="2" l="1"/>
  <c r="E41" i="1"/>
</calcChain>
</file>

<file path=xl/sharedStrings.xml><?xml version="1.0" encoding="utf-8"?>
<sst xmlns="http://schemas.openxmlformats.org/spreadsheetml/2006/main" count="1472" uniqueCount="796">
  <si>
    <t>Factura NCF</t>
  </si>
  <si>
    <t>Fecha</t>
  </si>
  <si>
    <t>Suplidor</t>
  </si>
  <si>
    <t>Concepto</t>
  </si>
  <si>
    <t>Monto facturado</t>
  </si>
  <si>
    <t>TOTAL EN RD$</t>
  </si>
  <si>
    <t xml:space="preserve">                         Valores en RD$                                                                               </t>
  </si>
  <si>
    <t>B1500147910</t>
  </si>
  <si>
    <t>B1500148044</t>
  </si>
  <si>
    <t>B1500148224</t>
  </si>
  <si>
    <t>B1500148294</t>
  </si>
  <si>
    <t>B1500148507</t>
  </si>
  <si>
    <t>B1500155070</t>
  </si>
  <si>
    <t>B1500157367</t>
  </si>
  <si>
    <t>B1500157569</t>
  </si>
  <si>
    <t>B1500157910</t>
  </si>
  <si>
    <t>B1500166598</t>
  </si>
  <si>
    <t>B1500166688</t>
  </si>
  <si>
    <t>B1500166791</t>
  </si>
  <si>
    <t>B1500166990</t>
  </si>
  <si>
    <t>Agua Planeta Azul</t>
  </si>
  <si>
    <t>Llenado de botellones de agua de 5 galones</t>
  </si>
  <si>
    <t>B1500002695</t>
  </si>
  <si>
    <t>Creaciones sorivel, SRL</t>
  </si>
  <si>
    <t>A Fuego Lento, SRL</t>
  </si>
  <si>
    <t>Anthuriana Dominicana, SRL</t>
  </si>
  <si>
    <t>Compudonsa , SRL</t>
  </si>
  <si>
    <t>Grupo 5K Media Productions , SRL</t>
  </si>
  <si>
    <t>Servicios de Almuerzo para el personal de DIGEIG, Sede central, correspondiente al 2-31 de febrero, según. Ref. O/C No. DIGEIG-2024-00170.</t>
  </si>
  <si>
    <t>Compra de plantas ornamentales, maceteros, base de hierro porta tarros, conos bolsa, envolturas y suelo humificado para uso institucional, según. Ref. O/C No. DIGEIG -2025-00008</t>
  </si>
  <si>
    <t xml:space="preserve"> Adquisición de protección de equipos telefónicos (protectores y cover para celulares), según. Ref.  No. O/C. DIGEIG-2025-00002.</t>
  </si>
  <si>
    <t>Servicio de montaje y desmontaje de evento (alquiler de pantalla, micrófonos dinámicos, bocinas, consola de audio, revestimiento total de la tarima y complemento latera. según. Ref. No. O/C. DIGEIG-2025-00010.</t>
  </si>
  <si>
    <t>Servicio de catering para actividad sobre la creación de Decreto que crea la (Comisión Presidencial de Transparencia y Anticorrupción) según. Ref. O/C. No. DIGEIG-2025-00011.</t>
  </si>
  <si>
    <t>Servicio de  llenado de botellones de agua de 5 galones para consumo de la institución Ref. O/C No. DIGEIG 2025-00001.</t>
  </si>
  <si>
    <t>P A Catering, SRL</t>
  </si>
  <si>
    <t xml:space="preserve">Grupo Alaska , S.A. </t>
  </si>
  <si>
    <t>18/02/205</t>
  </si>
  <si>
    <t>20/02/205</t>
  </si>
  <si>
    <t>Delibracion Premio Nacional del Periodismo de Datos (días 14-20, de febrero respectivamente), . Ref. O/C. No. DIGEIG-2025-0006</t>
  </si>
  <si>
    <t>Servicio de catering y almuerzo para celebración del día del amor y la amistad. O/C. No. DIGEIG-2025-0006</t>
  </si>
  <si>
    <t>12/02/205</t>
  </si>
  <si>
    <t>B1500011986</t>
  </si>
  <si>
    <t>B1500011991</t>
  </si>
  <si>
    <t>B1500013339</t>
  </si>
  <si>
    <t>B15000133343</t>
  </si>
  <si>
    <t>B1500002674</t>
  </si>
  <si>
    <t>B1500002675</t>
  </si>
  <si>
    <t>B1500002677</t>
  </si>
  <si>
    <t>Compra de  corona fúnebres para la sra Reyna Leonarda Céspedes Romero, madre del servidor Jhonathan Lara Céspedes, , O/C No. DIGEIG-2025-</t>
  </si>
  <si>
    <t>Compra  floreros rosas, boll rosas rosada clara, centro de mesa alargadito en rosas, O/C No. DIGEIG-2025-</t>
  </si>
  <si>
    <t>B1500000241</t>
  </si>
  <si>
    <t>B1500000414</t>
  </si>
  <si>
    <t>B1500000413</t>
  </si>
  <si>
    <t>B1500000412</t>
  </si>
  <si>
    <t>Monto pagado a la fecha</t>
  </si>
  <si>
    <t>Monto pendiente</t>
  </si>
  <si>
    <t xml:space="preserve">                                                                                                               CUENTAS  POR PAGAR A PROVEEDORES  AL 31 DE MARZO 2025                                                                          </t>
  </si>
  <si>
    <t>B1500002768</t>
  </si>
  <si>
    <t>Pago NCF B1500002768  (3er  abono a la O/C) por servicios de Almuerzo para el personal de DIGEIG, Sede central, desde 2  hasta 28 de febrero, según. Ref. O/C No. DIGEIG-2024-00170.</t>
  </si>
  <si>
    <t>Pago NCF B1500002769  (3er  abono a la O/C) por servicios de Almuerzo para el personal de DIGEIG, Sede central, desde 2  hasta 28 de febrero, según. Ref. O/C No. DIGEIG-2024-00170.</t>
  </si>
  <si>
    <t>B1500002769</t>
  </si>
  <si>
    <t>Pago NCF B1500002732, (Último pago a la orden de compra), por  servicio  de copiado, escaneo  e impresión multifuncionales, periodo 16/01/2024 hasta 06/03/2025, según. Ref. O/C No. DIGEIG-2024-00099.</t>
  </si>
  <si>
    <t>B1500002732</t>
  </si>
  <si>
    <t>Pago de NCF B1500002190, por adquisición de una (1) Nevera Midea  NF de 18 pies AC 2 puertas, serie 541-310000ZK-4218-1320275, para la DIGEIG, según. Ref. O/C No. DIGEIG 2025-00015.</t>
  </si>
  <si>
    <t>B1500002190</t>
  </si>
  <si>
    <t>Pago de NCF B1500000795, por adquisición de una (1) Plancha de Vapor, marca Decakila 1500w vertical blanca, para uso de la DIGEIG, según. Ref. O/C No. DIGEIG 2025-00017.</t>
  </si>
  <si>
    <t xml:space="preserve"> B1500000795</t>
  </si>
  <si>
    <t>Pago de factura NCF No. B1500000216, alquiler del local # 8 en la Romana, correspondiente al mes de febrero, (7mo  abono al contrato correspondiente) según certificación No. BS-0006711-2024.</t>
  </si>
  <si>
    <t>B1500000216</t>
  </si>
  <si>
    <t>Pago de NCF No. B1500000214, alquiler del local # 9 en la Romana, correspondiente al mes de febrero, (Último pago al contrato correspondiente) según certificación No. BS-0002440-2024</t>
  </si>
  <si>
    <t>B1500000214</t>
  </si>
  <si>
    <t>Pago NCF E450000004852, adquisición (renovación) de póliza de No.: 2-2-501-0094987, vehículo de motor, de esta DIGEIG, según Ref. O/C No DIGEIG-2025-00018, con vigencia desde 31/03/2025 hasta 31/03/2026.</t>
  </si>
  <si>
    <t>E450000004852</t>
  </si>
  <si>
    <t>B1500001476</t>
  </si>
  <si>
    <t>Suministros Guipak</t>
  </si>
  <si>
    <t>Adquisición de productos de limpieza para uso de la DIGEIG</t>
  </si>
  <si>
    <t>Provecom, Proveedores Comerciales</t>
  </si>
  <si>
    <t>Adquisición de electrodomésticos para la DIGEIG</t>
  </si>
  <si>
    <t>A Fuego Lento. SRL</t>
  </si>
  <si>
    <t>All Office Solutions TS SRL</t>
  </si>
  <si>
    <t>Actividades V D SRL</t>
  </si>
  <si>
    <t>Inversiones Inogar SRL</t>
  </si>
  <si>
    <t>Castro  Rodríguez &amp; Asociados SRL</t>
  </si>
  <si>
    <t>Seguros Reservas S A</t>
  </si>
  <si>
    <t>Pago de NCF B1500000038, por adquisición de suministros de cocina (cremora, té de sobre, removedores de madera y azúcar crema) para uso de la DIGEIG, según. Ref. O/C No. DIGEIG 2025-00021.</t>
  </si>
  <si>
    <t>B1500000038</t>
  </si>
  <si>
    <t>E450000004849</t>
  </si>
  <si>
    <t>E450000004851</t>
  </si>
  <si>
    <t>Pago NCF E450000004851, adquisición (renovación) de pólizas de No.:2-2-815-0006938 todo riesgo equipos electrónicos y póliza No.: 2-2-201-0023788, incendio y líneas aliadas (básica), de esta DIGEIG, según Ref. O/C. No. DIGEIG-2025-00013, con vigencia desde 31/03/2025 hasta 31/03/2026.</t>
  </si>
  <si>
    <t>Pago NCF E450000004849  adquisición (renovación) de pólizas de No.:2-2-815-0006938 todo riesgo equipos electrónicos y póliza No.: 2-2-201-0023788, incendio y líneas aliadas (básica), de esta DIGEIG, según Ref. O/C. No. DIGEIG-2025-00013, con vigencia desde 31/03/2025 hasta 31/03/2026.</t>
  </si>
  <si>
    <t>Pago NCF B1500000239, por servicio de trofeos en acrílicos de 8 pulgadas e impresión  de pergaminos para ganadores del Premio Nacional de Periodismo de Datos, según. Ref. O/C No. DIGEIG-2025-00020</t>
  </si>
  <si>
    <t>B1500000239</t>
  </si>
  <si>
    <t>Pago NCF B1500000008, por servicio de impresión y enmarcado de reconocimiento a 5 instituciones para ser entregados en el marco del día internacional de Datos Abiertos, según. Ref. O/C No. DIGEIG-2025-00028.</t>
  </si>
  <si>
    <t>B1500000008</t>
  </si>
  <si>
    <t>Pago factura NCF B1500000353, adquisición de materiales de limpiezas (fundas pequeñas para zafacón, fundas negras de 30 gls y dispensadores para jabón líquido) según.  Ref. O/C. No. DIGEIG-2025-00035.</t>
  </si>
  <si>
    <t>B1500000353</t>
  </si>
  <si>
    <t>Pago NCF B1500004818, adquisición de productos de limpieza (servilleta de mesa y papel toalla de cocina) según. Ref. O/C No. DIGEIG-2025-00038.</t>
  </si>
  <si>
    <t xml:space="preserve"> B1500004818</t>
  </si>
  <si>
    <t>Pago factura NCF B1500000939, adquisición de escritorio pequeño  en melamina  caoba según.  Ref. O/C. No. DIGEIG-2025-00025</t>
  </si>
  <si>
    <t xml:space="preserve"> B1500000939</t>
  </si>
  <si>
    <t>Pago NCF B1500000251, adquisición de sillas ejecutivas ergonómica para colaboradores, con espaldar en maya y asientos acolchado en tela, de color negro, con soporte lumbar y reposa cabeza, brazos ajustables y mecanismo de ajuste de altura, según.  Ref. O/C. No. DIGEIG-2025-00026</t>
  </si>
  <si>
    <t>B1500000251</t>
  </si>
  <si>
    <t>Pago NCF B1500000976, por servicio de catering fuerte en diferentes fechas y lugares (14,17-20,21,24 de febrero y 3,4, 10-13 marzo) para tratar tema sobre el Portal Único de Acceso a la Información Pública, según. Ref. O/C No. DIGEIG-2025-00005.</t>
  </si>
  <si>
    <t>Pago NCF  B1500000966 , por servicio de catering fuerte en diferentes fechas y lugares (14,17-20,21,24 de febrero y 3,4, 10-13 marzo) para tratar tema sobre el Portal Único de Acceso a la Información Pública, según. Ref. O/C No. DIGEIG-2025-00005.</t>
  </si>
  <si>
    <t>Pago NCF  B1500000958,  por servicio de catering fuerte en diferentes fechas y lugares (14,17-20,21,24 de febrero y 3,4, 10-13 marzo) para tratar tema sobre el Portal Único de Acceso a la Información Pública, según. Ref. O/C No. DIGEIG-2025-00005.</t>
  </si>
  <si>
    <t>Pago NCF B1500000957,  por servicio de catering fuerte en diferentes fechas y lugares (14,17-20,21,24 de febrero y 3,4, 10-13 marzo) para tratar tema sobre el Portal Único de Acceso a la Información Pública, según. Ref. O/C No. DIGEIG-2025-00005.</t>
  </si>
  <si>
    <t>B1500000957</t>
  </si>
  <si>
    <t>B1500000958</t>
  </si>
  <si>
    <t>B1500000966</t>
  </si>
  <si>
    <t>B1500000976</t>
  </si>
  <si>
    <t>Pago NCF E450000000079, por adquisición de artículos de limpieza (papel higiénico pequeño y jumbo y papel toalla para dispensadores) según. Ref.  No. O/C. DIGEIG-2025-00037</t>
  </si>
  <si>
    <t xml:space="preserve"> E450000000079</t>
  </si>
  <si>
    <t>Pago factura NCF B1500006322, adquisición de (cajas de resaltadores, carpetas, libretas ray, clips billetero  ¾, tijeras, folders, corrector líquido, porta clips sacapuntas de metal y papel bond), según.  Ref. O/C. DIGEIG-2025-00041.</t>
  </si>
  <si>
    <t>B1500006322</t>
  </si>
  <si>
    <t>Pago factura NCF B1500000479, adquisición de papel bond abby 8 ½ x 11, según.  Ref. O/C. DIGEIG-2025-00042.</t>
  </si>
  <si>
    <t>B1500000479</t>
  </si>
  <si>
    <t>Pago factura NCF B1500000006, por alquileres de equipos audiovisuales (pantallas, televisores, sistema de iluminación, luces led, barra de luces, micrófonos, entre otras especificaciones en la ficha técnica, según.  Ref. O/C. DIGEIG-2025-00048.</t>
  </si>
  <si>
    <t>B1500000006</t>
  </si>
  <si>
    <t>Pago factura NCF B1500000049, por servicio de catering (Wraps de pollo y cream cheese, croquetas de pollo, empanadillas de yuca, quipes, pastelitos, botellas de aguas y jugos ligero, para actividad de promoción sobre canales de denuncia régimen ético y la importancia de la Ley Libre Acceso a la Información Público, en La Romana según.  Ref. O/C. DIGEIG-2025-00051.</t>
  </si>
  <si>
    <t>B1500000049</t>
  </si>
  <si>
    <t>Pago NCF B1500000406, por alquiler, instalación  e impresión de pódium en acrílico, banner full color en lona tensado de 5 pie de ancho x 12 de alto y 12 x 12, para ser colocado sobre la tarima, para ser utilizado en la actividad de Datos Abiertos, según. Ref. O/C.  No. DIGEIG-2025-00043.</t>
  </si>
  <si>
    <t>B1500000406</t>
  </si>
  <si>
    <t>Pago NCF B1500000106, por renovación de  licenciamientos de software Evanto Elements, para mejorar los productos audiovisuales y de diseño gráfico institucionales, según. Ref. O/C. No. DIGEIG-2025-00039.</t>
  </si>
  <si>
    <t xml:space="preserve">B1500000106 </t>
  </si>
  <si>
    <t>Pago  NCF B1500000182, por compra de Souvenirs para la Cuadragésima Tercera Reunión del Comité de Expertos MESICIC, a celebrarse en Washington, DC, del 10 -14 de marzo del 2025. según. Ref. O/C No. DIGEIG-2025-00050.</t>
  </si>
  <si>
    <t>B1500000182</t>
  </si>
  <si>
    <t>B1500000020</t>
  </si>
  <si>
    <t>B1500013426</t>
  </si>
  <si>
    <t>B1500013432</t>
  </si>
  <si>
    <t>Grupo Alaska</t>
  </si>
  <si>
    <t>God Pack SRL</t>
  </si>
  <si>
    <t>Vimont Multiservice, S.R.L.</t>
  </si>
  <si>
    <t>Grupo Anana SRL</t>
  </si>
  <si>
    <t>Roslyn SRL</t>
  </si>
  <si>
    <t>GTG Industrial SRL.</t>
  </si>
  <si>
    <t>Limcoba SRL</t>
  </si>
  <si>
    <t>Burdiez y Compañia SRL</t>
  </si>
  <si>
    <t>Merca del Atlantico SRL</t>
  </si>
  <si>
    <t>Computadoras Dominicanas SRL.</t>
  </si>
  <si>
    <t>Offitek S R L</t>
  </si>
  <si>
    <t>Ofisol Suministros y  Servicios EIRL</t>
  </si>
  <si>
    <t>Soluhd SRL</t>
  </si>
  <si>
    <t>Restaurante y  Respostería Punta Caleta SRL</t>
  </si>
  <si>
    <t>Empresas Macangel SRL</t>
  </si>
  <si>
    <t>Manzueta  &amp; Peña Group SRL</t>
  </si>
  <si>
    <t>Cooperativa De Ahorros Créditos y  Servicios Multiples Familia Unida Para El Progreso INC. (Manos Dominicanas)</t>
  </si>
  <si>
    <t>Pago NCF B1500002837  (Último pago a la O/C) por servicios de Almuerzo para el personal de DIGEIG, Sede central, desde 3  hasta 27 de marzo, según. Ref. O/C No. DIGEIG-2024-00170.</t>
  </si>
  <si>
    <t>B1500000667</t>
  </si>
  <si>
    <t>PPS PEST PROTECT SOLUTIONS SRL</t>
  </si>
  <si>
    <t xml:space="preserve">Pago de NCF B1500000667, por servicio de fumigación y desinfección para las instalaciones de esta DIGEIG Ref. O/C No. DIGEIG-2025-00047. </t>
  </si>
  <si>
    <t>B1500001262</t>
  </si>
  <si>
    <t>INVERSIONES EL GALLEGO SRL</t>
  </si>
  <si>
    <t xml:space="preserve">Pago de NCF B1500001262, por servicio de almuerzo para la Misión de recolección de información para el estudio  OCDE sobre Integridad Pública de la República Dominicana, según Ref. O/C No. DIGEIG-2025-00054. </t>
  </si>
  <si>
    <t xml:space="preserve">                                                                                                               CUENTAS  POR PAGAR A PROVEEDORES  AL 31 DE ABRIL 2025                                                                          </t>
  </si>
  <si>
    <t>GRUPO GARCEL SRL</t>
  </si>
  <si>
    <t xml:space="preserve">Pago de NCF B1500000084, por servicio de catering para la Misión de recolección de información para el estudio  OCDE sobre Integridad Pública de la República Dominicana, según Ref. O/C No. DIGEIG-2025-00052. </t>
  </si>
  <si>
    <t>B1500000084</t>
  </si>
  <si>
    <t xml:space="preserve">Pago de NCF B1500000083, por servicio de catering para actividad que, realizada por la DIGEIG, para la celebración del día Internacional de los Datos Abiertos, según Ref. O/C No. DIGEIG-2025-00049. </t>
  </si>
  <si>
    <t>B1500000083</t>
  </si>
  <si>
    <t>Pago de NCF No.  E450000000173, (1er abono a la orden) a la contratación de taller para los servicios de mantenimiento preventivo y correctivo para los vehículos de esta DIGEIG, según Ref. O/C No. DIGEIG-2025-00014.</t>
  </si>
  <si>
    <t>Pago de NCF No.  E450000000172, (1er abono a la orden) a la contratación de taller para los servicios de mantenimiento preventivo y correctivo para los vehículos de esta DIGEIG, según Ref. O/C No. DIGEIG-2025-00014.</t>
  </si>
  <si>
    <t>Pago de NCF No. E450000000171, (1er abono a la orden) a la contratación de taller para los servicios de mantenimiento preventivo y correctivo para los vehículos de esta DIGEIG, según Ref. O/C No. DIGEIG-2025-00014.</t>
  </si>
  <si>
    <t>Pago de NCF No. E450000000170 , (1er abono a la orden) a la contratación de taller para los servicios de mantenimiento preventivo y correctivo para los vehículos de esta DIGEIG, según Ref. O/C No. DIGEIG-2025-00014.</t>
  </si>
  <si>
    <t>Pago de NCF No. E450000000169, (1er abono a la orden) a la contratación de taller para los servicios de mantenimiento preventivo y correctivo para los vehículos de esta DIGEIG, según Ref. O/C No. DIGEIG-2025-00014.</t>
  </si>
  <si>
    <t>E450000000169</t>
  </si>
  <si>
    <t>CENTRO DE FRENOS DAVID SRL</t>
  </si>
  <si>
    <t>E450000000170</t>
  </si>
  <si>
    <t>E450000000171</t>
  </si>
  <si>
    <t>E450000000172</t>
  </si>
  <si>
    <t>E450000000173</t>
  </si>
  <si>
    <t>Pago NCF B1500001476, por adquisición de productos de limpieza (desinfectante, cloro, jabón líquido para mano y plato) según. Ref. O/C No. DIGEIG-2025-00036.</t>
  </si>
  <si>
    <t>SUMINISTROS GUIPAK SRL</t>
  </si>
  <si>
    <t>Pago NCF B1500000020, por adquisición de Microondas Whirlpool 1.1 P.C WM1211D, para ser utilizado en la institución, según. Ref. O/C No. DIGEIG-2025-00016.</t>
  </si>
  <si>
    <t>B1500000217</t>
  </si>
  <si>
    <t>B1500000218</t>
  </si>
  <si>
    <t>Pago de factura NCF No. B1500000218, alquiler del local # 8 en la Romana, correspondiente al mes de marzo, (8vo  abono al contrato correspondiente) según certificación No. BS-0006711-2024.</t>
  </si>
  <si>
    <t>Pago de factura NCF No. B1500000217, alquiler del local # 9 en la Romana, correspondiente al mes de marzo, (1er  abono al contrato correspondiente) según certificación No. BS-0002787-2025.</t>
  </si>
  <si>
    <t xml:space="preserve">Pago e-NCF E450000000007, (2do abono a la orden) por corona de flores para el Sr. Virgilio Ortiz Bosch, hermano de la Dra. Milagros Ortiz Bosch, según. Ref. O/C No. DIGEIG-2025-00007. </t>
  </si>
  <si>
    <t xml:space="preserve"> E450000000007</t>
  </si>
  <si>
    <t>CREACIONES SORIVEL S R L.</t>
  </si>
  <si>
    <t>B1500002982</t>
  </si>
  <si>
    <t>EcoPetróleo</t>
  </si>
  <si>
    <t>Ticket de combustible</t>
  </si>
  <si>
    <t>B1500011106</t>
  </si>
  <si>
    <t>Pago NCF B1500011106, (3er abono de la O/C)  por servicio de  llenado de botellones de agua de 5 galones para consumo de la institución Ref. O/C No. DIGEIG 2025-00001.</t>
  </si>
  <si>
    <t>B1500013438</t>
  </si>
  <si>
    <t>Pago NCF B1500013438, (3er abono de la O/C)  por servicio de  llenado de botellones de agua de 5 galones para consumo de la institución Ref. O/C No. DIGEIG 2025-00001.</t>
  </si>
  <si>
    <t>E450000000330</t>
  </si>
  <si>
    <t>Pago NCF E450000000330, (3er abono de la O/C)  por servicio de  llenado de botellones de agua de 5 galones para consumo de la institución Ref. O/C No. DIGEIG 2025-00001.</t>
  </si>
  <si>
    <t>Pago NCF B1500013426, (2do abono de la O/C)  por servicio de  llenado de botellones de agua de 5 galones para consumo de la institución Ref. O/C No. DIGEIG 2025-00001.</t>
  </si>
  <si>
    <t>Pago NCF B1500013432, (2do abono de la O/C)  por servicio de  llenado de botellones de agua de 5 galones para consumo de la institución Ref. O/C No. DIGEIG 2025-00001.</t>
  </si>
  <si>
    <t xml:space="preserve">Pago e-CF E450000000015, (3er abono a la orden) por arreglo flora con 3 flores blancas solicitada por Dra. Milagros Ortiz Bosch, para presentar sus condolencias a la viceministra del Ministerio Administración Pública (MAP), por el fallecimiento trágico de su hermano, según. Ref. O/C No. DIGEIG-2025-00007. </t>
  </si>
  <si>
    <t>E450000000015</t>
  </si>
  <si>
    <t xml:space="preserve">Pago de NCF B1500000672, (2do abono a la orden) por servicio de fumigación y desinfección para las instalaciones de esta DIGEIG Ref. O/C No. DIGEIG-2025-00047. </t>
  </si>
  <si>
    <t>B1500000672</t>
  </si>
  <si>
    <t>R C TECHNOLOGY SRL.</t>
  </si>
  <si>
    <t>Pago NCF B1500000100, por servicio de mantenimiento preventivos y correctivos del aire acondicionado del Data Center, planta eléctrica y alarma contra incendio de la  DIGEIG, según  Ref. O/C No. DIGEIG 2025-00045.</t>
  </si>
  <si>
    <t>B1500000100</t>
  </si>
  <si>
    <t>CASTRO RODRIGUEZ &amp; ASOCIADOS SRL</t>
  </si>
  <si>
    <t>Pago de factura NCF No. B1500000222, alquiler del local # 8 en la Romana, correspondiente al mes de abril, (9no  abono al contrato correspondiente) según certificación No. BS-0006711-2024.</t>
  </si>
  <si>
    <t>B1500000222</t>
  </si>
  <si>
    <t>B1500000221</t>
  </si>
  <si>
    <t>Pago de NCF No. B1500000221, alquiler del local # 9 en la Romana, correspondiente al mes de abril, (2do pago al contrato correspondiente) según certificación No. BS-0002787-2025.</t>
  </si>
  <si>
    <t>E450000000277</t>
  </si>
  <si>
    <t>Pago de NCF No. E450000000277, (2do abono a la orden) a la contratación de taller para los servicios de mantenimiento preventivo y correctivo para los vehículos de esta DIGEIG, según Ref. O/C No. DIGEIG-2025-00014</t>
  </si>
  <si>
    <t>Pago de NCF No.  E450000000278, (2do abono a la orden) a la contratación de taller para los servicios de mantenimiento preventivo y correctivo para los vehículos de esta DIGEIG, según Ref. O/C No. DIGEIG-2025-00014</t>
  </si>
  <si>
    <t>Pago de NCF No.  E450000000279, (2do abono a la orden) a la contratación de taller para los servicios de mantenimiento preventivo y correctivo para los vehículos de esta DIGEIG, según Ref. O/C No. DIGEIG-2025-00014</t>
  </si>
  <si>
    <t>Pago de NCF No. B1500000011, por la adquisición de uniformes (camisas blancas mangas largas y cortas, pantalones jean, pantalones de tela, chalecos), para los colaboradores de servicios generales de esta DIGEIG, según Ref. O/C No. DIGEIG-2025-00046.</t>
  </si>
  <si>
    <t>MAPRITEXT SRL</t>
  </si>
  <si>
    <t>B1500000011</t>
  </si>
  <si>
    <t>Pago NCF B1500002895, (1er  pago a la C/C) por servicios de Almuerzo para el personal de DIGEIG, Sede central, desde 21  hasta 30 de abril, según certificación de contrato No. BS-0002786-2025.</t>
  </si>
  <si>
    <t>B1500002895</t>
  </si>
  <si>
    <t>A FUEGO LENTO SRL</t>
  </si>
  <si>
    <t xml:space="preserve">Pago e-CF E450000000026, (4to abono a la orden) por ocho pucheros de mesa (centro de mesa), para ser utilizado en el restaurante Portazul, en la cena organizada para los miembros de la Red de Transparencia y Acceso a la Información de Iberoamérica (RTA) según. Ref. O/C No. DIGEIG-2025-00007. </t>
  </si>
  <si>
    <t xml:space="preserve"> E450000000026</t>
  </si>
  <si>
    <t>COOPERATIVA DE AHORROS CREDITOS Y SERVICIOS MULTIPLES FAMILIA UNIDA PARA EL PROGRESO INC. (MANOS DOMINICANAS)</t>
  </si>
  <si>
    <t>Pago  NCF B1500000187, por compra de Souvenirs (cofre pintado, caja pequeña en resina nácar, cartera de resina y cuero y porta vasos en resina) para la XXVIII  Encuentro de la Red de Transparencia y Acceso a la Información (RTA), según. Ref. O/C No. DIGEIG-2025-00076.</t>
  </si>
  <si>
    <t>B1500000187</t>
  </si>
  <si>
    <t>BELLA COLLECTIONS SRL</t>
  </si>
  <si>
    <t>Pago  NCF B1500000063, por compra de Souvenirs (gemelos chapados en larimar o ámbar y cajas de colores), para la XXVIII  Encuentro de la Red de Transparencia y Acceso a la Información (RTA), según. Ref. O/C No. DIGEIG-2025-00075.</t>
  </si>
  <si>
    <t xml:space="preserve"> B1500000063</t>
  </si>
  <si>
    <t>ALL OFFICE SOLUTIONS TS SRL</t>
  </si>
  <si>
    <t>Pago NCF B1500002803, (2do pago a la orden de compra), por  servicio  de copiado, escaneo  e impresión multifuncionales, periodo 01/04/2025 hasta 01/05/2025, según. Ref. O/C No. DIGEIG-2025-00040</t>
  </si>
  <si>
    <t xml:space="preserve"> B1500002803</t>
  </si>
  <si>
    <t>EVEREST CORPORATION SRL</t>
  </si>
  <si>
    <t>Pago NCF B1500000143, por servicio de Tours en la ciudad para los miembros del XXVIII Encuentro de la Red de Transparencia y Acceso a la Información (RTA) (bebidas no alcohólicas, picadera gourmet y animación), según. Ref. O/C No. DIGEIG-2025-00080.</t>
  </si>
  <si>
    <t xml:space="preserve"> B1500000143</t>
  </si>
  <si>
    <t>INVERSIONES AZUL DEL ESTE DOMINICANA S A</t>
  </si>
  <si>
    <t>Pago de e-CF E450000000583, por servicio de hospedaje en Hotel para colaboradores que estarán trabajando en la actividad del XXVIII encuentro de la Red de Transparencia  y Acceso a la Información (RTA) según. Ref. O/C No. DIGEIG 2025-00079.</t>
  </si>
  <si>
    <t xml:space="preserve"> E450000000583</t>
  </si>
  <si>
    <t>MATTAR CONSULTING SRL</t>
  </si>
  <si>
    <t>Pago de e-CF E450000000027, por renovación de licenciamiento del software Adobe creative cloud for teams all apps # Plan VIP, para ser utilizado por la dirección de Comunicaciones según. Ref. O/C No. DIGEIG 2025-00077.</t>
  </si>
  <si>
    <t xml:space="preserve"> E450000000027</t>
  </si>
  <si>
    <t xml:space="preserve">Pago de NCF B1500000099, por servicio de catering (mini wrap, croqueta, pastelito y jugo) para realizar talleres presenciales para miembros de CIGCN/OIG, según Ref. O/C No. DIGEIG-2025-00056. </t>
  </si>
  <si>
    <t>B1500000099</t>
  </si>
  <si>
    <t>TRANSPORTE SHEILA SERVICIOS TURISTICOS SRL</t>
  </si>
  <si>
    <t xml:space="preserve">Pago de e-CF E450000000457, por servicio de transporte para miembros de la RTA, del 6, 7 y 8 de mayo 2025, según Ref. O/C No. DIGEIG-2025-00061. </t>
  </si>
  <si>
    <t>E450000000457</t>
  </si>
  <si>
    <t>XIOMARI VELOZ D’LUJO FIESTA, SRL.</t>
  </si>
  <si>
    <t>Pago e-CF E450000000020, por servicio de instalación de sonido (micrófonos, consola, monitor, etc.), para salón de evento, para la actividad de acto de clausura de la Semana de la Ética. Ref. No. O/C. DIGEIG-2023-00081.</t>
  </si>
  <si>
    <t xml:space="preserve"> E450000000020</t>
  </si>
  <si>
    <t>RANRAIBY CONSTRUCCIONES &amp; SERVICIOS SRL</t>
  </si>
  <si>
    <t xml:space="preserve">Pago de NCF B1500000611, por servicio de catering (estación líquida, cubertería, neverita, almuerzo, pollo horneado, pastelón de yuca, moro de guandules, ensalada verde, jugo natural y botellas de agua), tanto para La Romana y San Juan días (25-26, de febrero y 17-18 y 19 de marzo) según. Ref. O/C No. DIGEIG-2025-00004. </t>
  </si>
  <si>
    <t>B1500000611</t>
  </si>
  <si>
    <t xml:space="preserve">                                                                                                               CUENTAS  POR PAGAR A PROVEEDORES  AL 30 DE MAYO 2025                                                                          </t>
  </si>
  <si>
    <t>RIV EVENTOS SRL.</t>
  </si>
  <si>
    <t>Pago NCF B1500000369, por servicio de traducción simultánea de 3 días para el evento XXVIII Encuentro de la Red de Transparencia y Acceso a la Información (RTA) 2025, según. Ref. O/C. No. DIGEIG-2025-00060</t>
  </si>
  <si>
    <t>B1500000369</t>
  </si>
  <si>
    <t>Pago de e-CF E450000000586, por contratación de salón en un hotel de Santo Domingo para realizar el XXVIII Encuentro de la Red de Transparencia  y Acceso a la Información (RTA) según. Ref. O/C No. DIGEIG 2025-00063.</t>
  </si>
  <si>
    <t>E450000000586</t>
  </si>
  <si>
    <t>DIVANO SRL</t>
  </si>
  <si>
    <t>Pago de e-CF E450000000006, por contratación de salón con servicio de catering para la realización de un encuentro de atención con la Delegación de la Red de Transparencia  y Acceso a la Información (RTA), según. Ref. O/C No. DIGEIG 2025-00078.</t>
  </si>
  <si>
    <t>E450000000006</t>
  </si>
  <si>
    <t>COMPUTADORAS DOMINICANAS SRL</t>
  </si>
  <si>
    <t>Pago NCF E450000000145, por adquisición de artículos de  oficina y escritorio (resma de papel, libretas, saca puntas, opalina, cajas de archivar, ganchos, lápiz, lapiceros, entre otros), según. Ref.  No. O/C. DIGEIG-2025-00088.</t>
  </si>
  <si>
    <t xml:space="preserve"> E450000000145</t>
  </si>
  <si>
    <t>GOD PACK SRL</t>
  </si>
  <si>
    <t>Pago de NCF B1500000040, por adquisición de suministros de cocina (cremora y azúcar crema) para uso de la DIGEIG, según. Ref. O/C No. DIGEIG 2025-00087.</t>
  </si>
  <si>
    <t xml:space="preserve"> B1500000040</t>
  </si>
  <si>
    <t>GRUPO ALASKA, S.A.</t>
  </si>
  <si>
    <t>Pago e-CF E450000000342, (4to abono de la O/C)  por servicio de  llenado de botellones de agua de 5 galones para consumo de la institución Ref. O/C No. DIGEIG 2025-00001.</t>
  </si>
  <si>
    <t>Pago e-CF  E450000000584, (4to abono de la O/C)  por servicio de  llenado de botellones de agua de 5 galones para consumo de la institución Ref. O/C No. DIGEIG 2025-00001.</t>
  </si>
  <si>
    <t>Pago e-CF  E450000000590, (4to abono de la O/C)  por servicio de  llenado de botellones de agua de 5 galones para consumo de la institución Ref. O/C No. DIGEIG 2025-00001.</t>
  </si>
  <si>
    <t>Pago e-CF E450000000338, (4to abono de la O/C)  por servicio de  llenado de botellones de agua de 5 galones para consumo de la institución Ref. O/C No. DIGEIG 2025-00001.</t>
  </si>
  <si>
    <t>E450000000338</t>
  </si>
  <si>
    <t>1305/2025</t>
  </si>
  <si>
    <t>E450000000342,</t>
  </si>
  <si>
    <t xml:space="preserve"> E450000000584</t>
  </si>
  <si>
    <t>E450000000590</t>
  </si>
  <si>
    <t>Pago de NCF No. E450000000381, (3er abono a la orden) a la contratación de taller para los servicios de mantenimiento preventivo y correctivo para los vehículos de esta DIGEIG, según Ref. O/C No. DIGEIG-2025-00014.</t>
  </si>
  <si>
    <t>E450000000381</t>
  </si>
  <si>
    <t>Pago NCF E450000000152, por adquisición de productos de limpieza (alcohol, fundas negras, jabón, desinfectantes, cloro, ambientador, servilletas, papel higiénico), según. Ref.  No. O/C. DIGEIG-2025-00093.</t>
  </si>
  <si>
    <t xml:space="preserve"> E450000000152</t>
  </si>
  <si>
    <t>COMPUTADORAS DOMINICANAS SRL.</t>
  </si>
  <si>
    <t>CORPORACION DOMINICANA DE RADIO Y TELEVISION SRL.</t>
  </si>
  <si>
    <t>Pago NCF E450000000252, por colocación de publicidad institucional “semana de la Ética” a través de 12 cuñas (El Despertador, Noticia SIN y Noticia y Mucho Más), en el periodo 28 de abril al 1 de mayo según. Ref.  No. O/C. DIGEIG-2025-00085.</t>
  </si>
  <si>
    <t>E450000000252</t>
  </si>
  <si>
    <t>MARTINEZ TORRES TRAVELING SRL</t>
  </si>
  <si>
    <t>Pago NCF B1500001562, por servicios de catering y montaje para el evento de Lanzamiento y Clausura de la Semana de la Ética 2025, según. Ref. O/C No. DIGEIG-2025-00059.</t>
  </si>
  <si>
    <t xml:space="preserve"> B1500001562</t>
  </si>
  <si>
    <t>CENTRO DE CAPACITACION Y DESARROLLO EMPRESARIAL PERALTA GONZALEZ &amp; ASOCIADOS SRL</t>
  </si>
  <si>
    <t>Contratación de servicio de conferencia titulada "Integridad Personal" para el acto de Clausura de la Semana de la Ética</t>
  </si>
  <si>
    <t>B1500000108</t>
  </si>
  <si>
    <t>Pago NCF B1500000108, por servicios de conferencia titulada “Integridad Personal” para el Acto de Clausura de la Semana de la Ética 2025, según. Ref. O/C No. DIGEIG-2025-00057.</t>
  </si>
  <si>
    <t>B1500000002</t>
  </si>
  <si>
    <t xml:space="preserve"> Veoventosrd, SRL </t>
  </si>
  <si>
    <t>Ambientacion musical SAXOFON.</t>
  </si>
  <si>
    <t>37,760.00</t>
  </si>
  <si>
    <t>B1500000042</t>
  </si>
  <si>
    <t>God Pack, SRL</t>
  </si>
  <si>
    <t xml:space="preserve">Adquisición de suministro de vasos de cartón para uso de la DIGEIG. </t>
  </si>
  <si>
    <t>104,312.00</t>
  </si>
  <si>
    <t>B1500000607</t>
  </si>
  <si>
    <t>GATOFFICE, SRL</t>
  </si>
  <si>
    <t>Adquisición de Mobiliario para uso de la DIGEIG</t>
  </si>
  <si>
    <t>MEDIA &amp; TARGET CONSULTING SRL</t>
  </si>
  <si>
    <t>Pago de NCF No. B1500000069, por  servicio de producción del XXVIII, encuentro de la Red de Transparencia y Acceso a la Información (RTA), según Ref. O/C No. DIGEIG-2025-00069.</t>
  </si>
  <si>
    <t xml:space="preserve"> B1500000069</t>
  </si>
  <si>
    <t>Pago de NCF No. B1500000068, por  contratación de  circuito cerrado, streaming e internet para la apertura del XXVIII, encuentro de la Red de Transparencia y Acceso a la Información (RTA), según Ref. O/C No. DIGEIG-2025-00070.</t>
  </si>
  <si>
    <t>B1500000068</t>
  </si>
  <si>
    <t>Pago de NCF No. B1500000070, por  contratación de  audiovisuales para la apertura del XXVIII, encuentro de la Red de Transparencia y Acceso a la Información (RTA), según Ref. O/C No. DIGEIG-2025-00071.</t>
  </si>
  <si>
    <t>B1500000070</t>
  </si>
  <si>
    <t>Pago de NCF No. B1500000072, por servicio de impresiones para la apertura del XXVIII, encuentro de la Red de Transparencia y Acceso a la Información (RTA), según Ref. O/C No. DIGEIG-2025-00064.</t>
  </si>
  <si>
    <t>B1500000072</t>
  </si>
  <si>
    <t>Pago de NCF No. B1500000071, por servicio de montaje escenográfico para la apertura del XXVIII, encuentro de la Red de Transparencia y Acceso a la Información (RTA), según Ref. O/C No. DIGEIG-2025-00072.</t>
  </si>
  <si>
    <t>B1500000071</t>
  </si>
  <si>
    <t>IDEMESA SRL</t>
  </si>
  <si>
    <t>Pago NCF B1500001556, compra de artículos requerido por el SISTAP (camilla de trauma, sillas de ruedas, silbatos de emergencia y chalecos reflectivos), de esta DIGEIG Ref. O/C DIGEIG-2025-00097.</t>
  </si>
  <si>
    <t>B1500001556</t>
  </si>
  <si>
    <t>VIMONT MULTISERVICE, S.R.L.</t>
  </si>
  <si>
    <t>Pago NCF B1500000281, por compra de carpetas timbradas blancas con logo institucional, carpetas timbradas azul y rojo con logo institucional y tarjetas de presentación institucional según. Ref. O/C No. DIGEIG-2025-00089.</t>
  </si>
  <si>
    <t>B1500000281</t>
  </si>
  <si>
    <t>Pago e-CF E450000000044, por servicio de montaje e impresiones para celebración Lanzamiento y Clausura de la Semana de la Ética. Ref. No. O/C. DIGEIG-2023-00058.</t>
  </si>
  <si>
    <t xml:space="preserve"> E450000000044</t>
  </si>
  <si>
    <t>Pago de factura NCF No. B1500000225, alquiler del local # 8 en la Romana, correspondiente al mes de mayo, (10mo  abono al contrato correspondiente) según certificación No. BS-0006711-2024.</t>
  </si>
  <si>
    <t>B1500000225</t>
  </si>
  <si>
    <t>Pago de NCF No. B1500000224, alquiler del local # 9 en la Romana, correspondiente al mes de mayo, (3er pago al contrato correspondiente) según certificación No. BS-0002787-2025.</t>
  </si>
  <si>
    <t>B1500000224</t>
  </si>
  <si>
    <t>Pago de NCF B1500000703, (3er abono a la orden) por servicio de fumigación y desinfección para las instalaciones de esta DIGEIG Ref. O/C No. DIGEIG-2025-00047</t>
  </si>
  <si>
    <t xml:space="preserve"> B1500000703</t>
  </si>
  <si>
    <t>B1500002931</t>
  </si>
  <si>
    <t>B1500002932</t>
  </si>
  <si>
    <t>Pago NCF  B1500002932, (2do pago a la C/C) por servicios de Almuerzo y refrigerio preempacado para el personal de DIGEIG, Sede central, desde 01  hasta 30 de mayo, según certificación de contrato No. BS-0002786-2025.</t>
  </si>
  <si>
    <t>Pago NCF B1500002931, (2do pago a la C/C) por servicios de Almuerzo y refrigerio preempacado para el personal de DIGEIG, Sede central, desde 01  hasta 30 de mayo, según certificación de contrato No. BS-0002786-2025.</t>
  </si>
  <si>
    <t xml:space="preserve">Pago de NCF B1500000617, por servicio de catering (estación líquida, mesas, manteles, refrigerios fuertes, etc.), para encuentros con la sociedad civil de las regionales norte, sur, este, en el marco de la Celebración Open Week y Encuentros para la elaboración del tercer Plan de Apertura de Datos según. Ref. O/C No. DIGEIG-2025-00090. </t>
  </si>
  <si>
    <t>B1500000617</t>
  </si>
  <si>
    <t>UNIVERSIDAD APEC</t>
  </si>
  <si>
    <t>Pago de factura NCF B1500005149, por servicio de capacitación en «Diplomado especializado para peritos en Contrataciones Públicas» para colaboradores de la institución. según Ref. DIGEIG-2025-00068.</t>
  </si>
  <si>
    <t>B1500005149</t>
  </si>
  <si>
    <t>Pago NCF B1500002833, (3er pago a la orden de compra), por  servicio  de copiado, escaneo  e impresión multifuncionales, periodo 01/05/2025 hasta 31/05/2025, según. Ref. O/C No. DIGEIG-2025-00040.</t>
  </si>
  <si>
    <t xml:space="preserve"> B1500002833</t>
  </si>
  <si>
    <t>IMPRESOS UREÑA SRL</t>
  </si>
  <si>
    <t>Pago de NCF B1500000486, por de contratación de diseñador gráfico por 30 días, desde el 1 hasta 30 de mayo 2025, para apoyar las actividades de comunicación visual y desarrollo de los productos gráficos requeridos por la Dirección de Comunicación, según. Ref. No. O/C. DIGEIG-2025-00086.</t>
  </si>
  <si>
    <t xml:space="preserve"> B1500000486</t>
  </si>
  <si>
    <t>Pago de NCF No. B1500000604, por adquisición de mobiliarios (sillón ejecutivo, credenza y archivo modular), según Ref. O/C No. DIGEIG-2025-00096.</t>
  </si>
  <si>
    <t>Pago de NCF No. B1500000002, por contratación de servicio de amenización de actividad RTA (ambientación musical saxofón), según Ref. O/C No. DIGEIG-2025-00092.</t>
  </si>
  <si>
    <t>Pago NCF B1500000059, (1er pago a la orden de compra), por  servicio  de mantenimiento preventivo y correctivo de los aires acondicionados, (aire acondicionado de precisión del Data Center, Sistema de detección y extinción de incendio y la planta eléctrica) según. Ref. O/C No. DIGEIG-2025-00044</t>
  </si>
  <si>
    <t>INGENIERIA MICHEL SAVIÑON IMISA SRL</t>
  </si>
  <si>
    <t xml:space="preserve"> B1500000059</t>
  </si>
  <si>
    <t>Pago NCF B1500000641, por  servicio  de capacitación para servidores (Diplomado Planificación y Control de Proyectos) según. Ref. O/C No. DIGEIG-2025-00023.</t>
  </si>
  <si>
    <t>QUALITY GLOBAL BUSINESS GB SRL</t>
  </si>
  <si>
    <t>B1500000641</t>
  </si>
  <si>
    <t>Pago de factura NCF, B1500000042, por adquisición de vasos de cartón para uso de esta Dirección General de Ética e Integridad Gubernamental de acuerdo a la Ref. O/C. DIGEIG-2025-00091</t>
  </si>
  <si>
    <t>B1500002944</t>
  </si>
  <si>
    <t>Pago NCF B1500002944, (3ER pago a la C/C) por servicios de Almuerzo y refrigerio preempacado para el personal de DIGEIG, Sede central, desde 02  hasta 30 de junio, según certificación de contrato No. BS-0002786-2025.</t>
  </si>
  <si>
    <t>B1500002945</t>
  </si>
  <si>
    <t>Pago NCF B1500002945, (3ER pago a la C/C) por servicios de Almuerzo y refrigerio preempacado para el personal de DIGEIG, Sede central, desde 02  hasta 30 de junio, según certificación de contrato No. BS-0002786-2025.</t>
  </si>
  <si>
    <t>B1500000228</t>
  </si>
  <si>
    <t>B1500000227</t>
  </si>
  <si>
    <t>Pago de NCF No. B1500000227, alquiler del local # 9 en la Romana, correspondiente al mes de junio, (3er pago al contrato correspondiente) según certificación No. BS-0002787-2025.</t>
  </si>
  <si>
    <t>Pago de factura NCF No. B1500000228, alquiler del local # 8 en la Romana, correspondiente al mes de junio, (10mo  abono al contrato correspondiente) según certificación No. BS-0006711-2024.</t>
  </si>
  <si>
    <t>E450000000595</t>
  </si>
  <si>
    <t>Pago e-CF E450000000595, (5to abono de la O/C)  por servicio de  llenado de botellones de agua de 5 galones para consumo de la institución Ref. O/C No. DIGEIG 2025-00001.</t>
  </si>
  <si>
    <t>E450000000602,</t>
  </si>
  <si>
    <t>Pago e-CF E450000000602, (5to abono de la O/C)  por servicio de  llenado de botellones de agua de 5 galones para consumo de la institución Ref. O/C No. DIGEIG 2025-00001.</t>
  </si>
  <si>
    <t xml:space="preserve"> E450000000607</t>
  </si>
  <si>
    <t>Pago e-CF  E450000000607, (5to abono de la O/C)  por servicio de  llenado de botellones de agua de 5 galones para consumo de la institución Ref. O/C No. DIGEIG 2025-00001.</t>
  </si>
  <si>
    <t>E450000000853</t>
  </si>
  <si>
    <t>Pago e-CF  E450000000853, (5to abono de la O/C)  por servicio de  llenado de botellones de agua de 5 galones para consumo de la institución Ref. O/C No. DIGEIG 2025-00001.</t>
  </si>
  <si>
    <t>E450000000179</t>
  </si>
  <si>
    <t>COMPUDONSA, SRL</t>
  </si>
  <si>
    <t>Pago de factura e-NCF E450000000179, por adquisición de alfombras con l ogo institucional para uso de esta DIGEIG, de acuerdo a la Ref. O/C. DIGEIG-2025-00100</t>
  </si>
  <si>
    <t xml:space="preserve"> B1500000720</t>
  </si>
  <si>
    <t>Pago de NCF B1500000720, (4to abono a la orden) por servicio de fumigación y desinfección para las instalaciones de esta DIGEIG Ref. O/C No. DIGEIG-2025-00047</t>
  </si>
  <si>
    <t>B1500220349</t>
  </si>
  <si>
    <t>CENTRO CUESTA NACIONAL</t>
  </si>
  <si>
    <t>Pago de factura B1500220349, por adquisición de vales cajeables para uso de esta DIGEIG, de acuerdo a la Ref. O/C. No. DIGEIG-2025-00101</t>
  </si>
  <si>
    <t>MARTHA ALEXIS GIRON ESPINOSA</t>
  </si>
  <si>
    <t>Pago de NCF B1500000043, por servicio de conferencia titulada “El valor de la Discreción” en el marco de la celebración de la campaña Dominicana Sin Corrupción, dirigida a 80 servidores, según. Ref. No. O/C. DIGEIG-2025-00108</t>
  </si>
  <si>
    <t>B1500000043</t>
  </si>
  <si>
    <t>BUSTABELLA SRL</t>
  </si>
  <si>
    <t xml:space="preserve">Pago de NCF B1500000001, por servicio de catering (estación líquida, mesas, manteles, refrigerios fuertes, etc.), para capacitaciones regionales a gobiernos locales (Santo Domingo, Valverde, Santiago Rodríguez y Montecristi), talleres de Transparencia en los territorios, según. Ref. O/C No. DIGEIG-2025-00098. </t>
  </si>
  <si>
    <t xml:space="preserve"> B1500000001</t>
  </si>
  <si>
    <t>Pago de e-NCF450000000006, por servicio de capacitación de paquete Office, para servidores de la institución, según. Ref. No. O/C. DIGEIG-2025-00029.</t>
  </si>
  <si>
    <t>SIGMATEC SRL.</t>
  </si>
  <si>
    <t>B1500005277</t>
  </si>
  <si>
    <t>UNAPEC</t>
  </si>
  <si>
    <t>Costo correspondiente al Diplomado Especializado para peritos en contrataciones públicas.</t>
  </si>
  <si>
    <t>Pago de NCF No. E450000000550,  (4to abono a la orden) a la contratación de taller para los servicios de mantenimiento preventivo y correctivo para los vehículos de esta DIGEIG, según Ref. O/C No. DIGEIG-2025-00014.</t>
  </si>
  <si>
    <t>Pago de NCF No.  E450000000551, (4to abono a la orden) a la contratación de taller para los servicios de mantenimiento preventivo y correctivo para los vehículos de esta DIGEIG, según Ref. O/C No. DIGEIG-2025-00014.</t>
  </si>
  <si>
    <t>Pago de NCF No.  E450000000552  (4to abono a la orden) a la contratación de taller para los servicios de mantenimiento preventivo y correctivo para los vehículos de esta DIGEIG, según Ref. O/C No. DIGEIG-2025-00014.</t>
  </si>
  <si>
    <t>Pago de NCF No. E450000000553 (4to abono a la orden) a la contratación de taller para los servicios de mantenimiento preventivo y correctivo para los vehículos de esta DIGEIG, según Ref. O/C No. DIGEIG-2025-00014.</t>
  </si>
  <si>
    <t>E450000000550</t>
  </si>
  <si>
    <t>E450000000551</t>
  </si>
  <si>
    <t>E450000000552</t>
  </si>
  <si>
    <t>E450000000553</t>
  </si>
  <si>
    <t>Pago factura NCF B1500000001, por servicios de catering, para jornada de capacitación para la promoción de los canales de denuncias, régimen ético disciplinario y Acceso a la Información Pública, según, Ref. No. O/C. DIGEIG-2025-00113.</t>
  </si>
  <si>
    <t>B1500000001</t>
  </si>
  <si>
    <t> 17/07/2025</t>
  </si>
  <si>
    <t>MARTIN ABREU CEDANO.</t>
  </si>
  <si>
    <t>Pago NCF B1500002890, (4to pago a la orden de compra), por  servicio  de copiado, escaneo  e impresión multifuncionales, periodo 01/06/2025 hasta 02/07/2025, según. Ref. O/C No. DIGEIG-2025-00040.</t>
  </si>
  <si>
    <t>B1500002890</t>
  </si>
  <si>
    <t>Pago NCF B1500000639, por  adquisición de suministros de limpieza (desinfectante, fundas negras, cloro, espuma loca y guantes), según. Ref. O/C No. DIGEIG-2025-00114.</t>
  </si>
  <si>
    <t>GARENA SRL</t>
  </si>
  <si>
    <t> 21/07/2025</t>
  </si>
  <si>
    <t>B1500000639</t>
  </si>
  <si>
    <t>Pago factura NCF B1500000233, por servicios de (Primer entregable del proceso DIGEIG-CCC-CP-2025-0003, Informe de la Debida Diligencia, Diagnóstico y Elaboración del Borrador del Anteproyecto de Ley) DIGEIG. Ref. C/C. No. BS-0004806-2025.</t>
  </si>
  <si>
    <t>BORIS FRANCISCO DE LEON REYES</t>
  </si>
  <si>
    <t>B1500000233</t>
  </si>
  <si>
    <t>Pago factura NCF B1500000018, por servicios de (Redacción y preparación  Informe de la Debida Diligencia, Diagnóstico y Elaboración del Borrador del Anteproyecto de Ley) DIGEIG. Ref. C/C. No. BS-0004807-2025.</t>
  </si>
  <si>
    <t>B1500000018</t>
  </si>
  <si>
    <t>LUIS ERNESTO PEÑA JIMENEZ</t>
  </si>
  <si>
    <t xml:space="preserve">Pago de NCF B1500000732, (5to abono a la orden) por servicio de fumigación y desinfección para las instalaciones de esta DIGEIG Ref. O/C No. DIGEIG-2025-00047. </t>
  </si>
  <si>
    <t>B1500000732</t>
  </si>
  <si>
    <t xml:space="preserve">Pago de NCF B1500000141, por servicio de catering (mini wrap, croqueta, pastelito, jugo y mesas), los días 10-11 y 23 de julio para realizar talleres presenciales para miembros de CIGCN/OIG, según Ref. O/C No. DIGEIG-2025-00107. </t>
  </si>
  <si>
    <t xml:space="preserve">Pago de NCF  B1500000135, por servicio de catering (mini wrap, croqueta, pastelito, jugo y mesas), los días 10-11 y 23 de julio para realizar talleres presenciales para miembros de CIGCN/OIG, según Ref. O/C No. DIGEIG-2025-00107. </t>
  </si>
  <si>
    <t>B1500000141</t>
  </si>
  <si>
    <t xml:space="preserve"> B1500000135</t>
  </si>
  <si>
    <t xml:space="preserve">                                                                                                               CUENTAS  POR PAGAR A PROVEEDORES  AL 31 DE JULIO 2025                                                                          </t>
  </si>
  <si>
    <t>Pago de NCF B1500000044, por adquisición de suministros de cocina (cremora, café, té, removedores y azúcar crema) para uso de la DIGEIG, según. Ref. O/C No. DIGEIG 2025-00111.</t>
  </si>
  <si>
    <t xml:space="preserve"> B1500000044</t>
  </si>
  <si>
    <t>ALIANZA INDUSTRIAL SRL</t>
  </si>
  <si>
    <t>Pago de NCF B1500000047, por adquisición de caja fuerte marca Mastersafe para uso de la DIGEIG, según. Ref. O/C No. DIGEIG 2025-00110.</t>
  </si>
  <si>
    <t xml:space="preserve"> B1500000047</t>
  </si>
  <si>
    <t>Pago e-CF E450000000872, (6to abono de la O/C)  por servicio de  llenado de botellones de agua de 5 galones para consumo de la institución Ref. O/C No. DIGEIG 2025-00001.</t>
  </si>
  <si>
    <t>E450000000872</t>
  </si>
  <si>
    <t>Pago NCF B1500000027, por adquisición de placa de reconocimiento en cristal, para ser entregada como despedida a la Directora de Investigación y Seguimiento (la señora Nauel) que culmina sus labores por retiro de pensión según. Ref. O/C No. DIGEIG-2025-00120.</t>
  </si>
  <si>
    <t>GRUPO ANANA SRL</t>
  </si>
  <si>
    <t xml:space="preserve"> B1500000027</t>
  </si>
  <si>
    <t xml:space="preserve">Pago e-CF E450000000055, (5to abono a la orden) por una pucha en rosa y una pucha en flores por despedida motivo a pensión de la servidora Nauel, Directora de Investigaciones y Seguimiento, según. Ref. O/C No. DIGEIG-2025-00007. </t>
  </si>
  <si>
    <t xml:space="preserve"> E450000000055</t>
  </si>
  <si>
    <t>Pago NCF B1500003058, (3er pago a la C/C) por servicios de Almuerzo y un bizcocho de chocolate para cumpleaños del personal de DIGEIG, Sede central, desde 01  hasta 31 de julio, según certificación de contrato No. BS-0002786-2025.</t>
  </si>
  <si>
    <t>Pago NCF  B1500003059, (3er pago a la C/C) por servicios de Almuerzo y un bizcocho de chocolate para cumpleaños del personal de DIGEIG, Sede central, desde 01  hasta 31 de julio, según certificación de contrato No. BS-0002786-2025.</t>
  </si>
  <si>
    <t>B1500003058</t>
  </si>
  <si>
    <t>B1500003059</t>
  </si>
  <si>
    <t>Pago NCF B1500000060, por  adquisición, desinstalación (aire viejo) e instalación (aire nuevo) de aire acondicionado, según. Ref. O/C No. DIGEIG-2025-00109.</t>
  </si>
  <si>
    <t xml:space="preserve"> B1500000060</t>
  </si>
  <si>
    <t>RAYSA FANNI DANIS SANDOVAL</t>
  </si>
  <si>
    <t>Pago NCF B1500000173, por  servicios de mantenimiento y adecuación de baños, según. Ref. O/C No. DIGEIG-2025-00105.</t>
  </si>
  <si>
    <t>B1500000173</t>
  </si>
  <si>
    <t>Pago de NCF No. B1500000231, alquiler del local # 9 en la Romana, correspondiente al mes de julio, (5to pago al contrato correspondiente) según certificación No. BS-0002787-2025.</t>
  </si>
  <si>
    <t xml:space="preserve"> B1500000231</t>
  </si>
  <si>
    <t>Pago NCF B1500000103, por servicio de mantenimiento de detector de metales (calibración, revisión de todos los ajustes internos, reajustar la sensibilidad en cada zona, limpieza y verificación de firmeza) según Ref. O/C No. DIGEIG 2025-00102.</t>
  </si>
  <si>
    <t>B1500000103</t>
  </si>
  <si>
    <t>Pago NCF B1500000945, Por adquisición de materiales de limpieza (ambientador, papel higiénico, papel toalla) para uso de la DIGEIG según Ref. O/C No. DIGEIG 2025-00115.</t>
  </si>
  <si>
    <t>ABASTECIMIENTOS COMERCIALES FJJ SRL</t>
  </si>
  <si>
    <t>B1500000945</t>
  </si>
  <si>
    <t>Pago NCF E450000000017, Por capacitación de personal (diplomado de gestión estratégica del talento humano y análisis de datos con POWER BI) según Ref. O/C No. DIGEIG 2025-00065.</t>
  </si>
  <si>
    <t>SIGMATEC SRL</t>
  </si>
  <si>
    <t>E450000000017</t>
  </si>
  <si>
    <t>CARRO KIA RIO 2013</t>
  </si>
  <si>
    <t>Vehículo</t>
  </si>
  <si>
    <t xml:space="preserve">bomper </t>
  </si>
  <si>
    <t>guía de bomber</t>
  </si>
  <si>
    <t>coolant</t>
  </si>
  <si>
    <t>Gas Propano</t>
  </si>
  <si>
    <t>Maguera Radiador</t>
  </si>
  <si>
    <t>Tapar goma</t>
  </si>
  <si>
    <t>Terminales</t>
  </si>
  <si>
    <t>Link, rectificar disco, banda y mécanica</t>
  </si>
  <si>
    <t>click</t>
  </si>
  <si>
    <t>Master</t>
  </si>
  <si>
    <t>Pintura</t>
  </si>
  <si>
    <t>TOTAL RD$</t>
  </si>
  <si>
    <t xml:space="preserve">OMX MULTISERVICIOS </t>
  </si>
  <si>
    <t>Pago NCF B1500000575, Por adquisición de útiles de escritorio y oficina (resma de papel, dispensador para cinta pegante, folder, bolígrafos, resaltadores, porta lápiz, ganchos, goma de borrar, post-it etc) para uso de la DIGEIG según Ref. O/C No. DIGEIG 2025-00128.</t>
  </si>
  <si>
    <t>B1500000575</t>
  </si>
  <si>
    <t xml:space="preserve">Pago e-CF E450000000067, (6to abono a la orden) por una corona y un ramo fúnebre, por el fallecimiento de la servidora Edelina Massiel Robles Batista, según. Ref. O/C No. DIGEIG-2025-00007. </t>
  </si>
  <si>
    <t>E450000000067</t>
  </si>
  <si>
    <t>Pago NCF B1500000797, por capacitación en auditoría interna basada en riesgo con aplicación a las nuevas normas globales a los servidores (Julia Sánchez, Harlin Suero, Marcos Miguel y Joel Rodríguez), según. Ref. O/C No. DIGEIG-2024-00067.</t>
  </si>
  <si>
    <t>BDO ESENFA SRL.</t>
  </si>
  <si>
    <t xml:space="preserve"> B1500000797</t>
  </si>
  <si>
    <t>Pago de factura NCF No. B1500000230, alquiler del local # 8 en la Romana, correspondiente al mes de mayo, (Último pago al contrato correspondiente) según certificación No. BS-0006711-2024.</t>
  </si>
  <si>
    <t xml:space="preserve"> B1500000230</t>
  </si>
  <si>
    <t>Pago de NCF B1500000754, (6to abono a la orden) por servicio de fumigación y desinfección para las instalaciones de esta DIGEIG Ref. O/C No. DIGEIG-2025-00047</t>
  </si>
  <si>
    <t xml:space="preserve"> B1500000754</t>
  </si>
  <si>
    <t>Pago NCF B1500000274, Por servicio de mantenimiento de extintores según Ref. O/C No. DIGEIG 2025-00122.</t>
  </si>
  <si>
    <t>BAVERAS FIRE SERVICES SRL</t>
  </si>
  <si>
    <t xml:space="preserve"> B1500000274</t>
  </si>
  <si>
    <t>Pago e-NCF  E450000000724 (5to abono a la orden) a la contratación de taller para los servicios de mantenimiento preventivo y correctivo para los vehículos de esta DIGEIG, según Ref. O/C No. DIGEIG-2025-00014</t>
  </si>
  <si>
    <t>Pago e-NCF  E450000000723 (5to abono a la orden) a la contratación de taller para los servicios de mantenimiento preventivo y correctivo para los vehículos de esta DIGEIG, según Ref. O/C No. DIGEIG-2025-00014</t>
  </si>
  <si>
    <t>Pago e-NCF  E450000000722, (5to abono a la orden) a la contratación de taller para los servicios de mantenimiento preventivo y correctivo para los vehículos de esta DIGEIG, según Ref. O/C No. DIGEIG-2025-00014</t>
  </si>
  <si>
    <t>Pago e-NCF E450000000721,  (5to abono a la orden) a la contratación de taller para los servicios de mantenimiento preventivo y correctivo para los vehículos de esta DIGEIG, según Ref. O/C No. DIGEIG-2025-00014</t>
  </si>
  <si>
    <t>Pago e-NCF E450000000720, (5to abono a la orden) a la contratación de taller para los servicios de mantenimiento preventivo y correctivo para los vehículos de esta DIGEIG, según Ref. O/C No. DIGEIG-2025-00014</t>
  </si>
  <si>
    <t>E450000000720</t>
  </si>
  <si>
    <t>E450000000721</t>
  </si>
  <si>
    <t xml:space="preserve"> E450000000722</t>
  </si>
  <si>
    <t xml:space="preserve"> E450000000723</t>
  </si>
  <si>
    <t xml:space="preserve"> E450000000724</t>
  </si>
  <si>
    <t>Pago e-CF E450000002951, (7mo abono de la O/C)  por servicio de  llenado de botellones de agua de 5 galones para consumo de la institución Ref. O/C No. DIGEIG 2025-00001.</t>
  </si>
  <si>
    <t>E450000002951</t>
  </si>
  <si>
    <t>B1500002917</t>
  </si>
  <si>
    <t>ALL OFFICE</t>
  </si>
  <si>
    <t>por  servicio  de copiado, escaneo  e impresión multifuncionales</t>
  </si>
  <si>
    <t>Reparación cristal</t>
  </si>
  <si>
    <t>Gomas</t>
  </si>
  <si>
    <t>PREPARADO POR:</t>
  </si>
  <si>
    <t>Flavia Carolina Abreu Peña</t>
  </si>
  <si>
    <t>Encargada del Depto. Contabilidad</t>
  </si>
  <si>
    <t>REVISADO POR:</t>
  </si>
  <si>
    <t>Licdo. José Simé Candelario</t>
  </si>
  <si>
    <t>Director Financiero</t>
  </si>
  <si>
    <t>Asesora del Poder Ejecutivo en Materia                                                                                                                                de Ética, Transparencia, Anticorrupción y Directora General                                                                                        de Ética e Integridad Gubernamental-DIGEIG</t>
  </si>
  <si>
    <t xml:space="preserve">                                  APROBADO POR:</t>
  </si>
  <si>
    <t>Dra. Milagros Ortíz Bosch</t>
  </si>
  <si>
    <t>Servicio de almuerzo para Tercera visita in situ de la OCDE al país para la estrategia de Intergridad Pública de la República Dominicana</t>
  </si>
  <si>
    <t>XIOMARI VELOZ D´LUJO FIESTA, SRL</t>
  </si>
  <si>
    <t>E450000000150</t>
  </si>
  <si>
    <t>Servicio de almuerzo para el equipo de la Misión de Recolección de Información para el estudio OCDE sobre Integridad Pública y Directivos de la DIGEIG</t>
  </si>
  <si>
    <t>E450000000151</t>
  </si>
  <si>
    <t>Pago de NCF No. B1500000233, alquiler del local # 8 en la Romana, correspondiente al mes de agosto, (1er pago al contrato correspondiente) según certificación No. BS-0009085-2025.</t>
  </si>
  <si>
    <t>Pago de NCF No. B1500000234, alquiler del local # 9 en la Romana, correspondiente al mes de agosto, (6to pago al contrato correspondiente) según certificación No. BS-0002787-2025.</t>
  </si>
  <si>
    <t>B1500000234</t>
  </si>
  <si>
    <t>CREACIONES SORIVEL S R L</t>
  </si>
  <si>
    <t>Pago de NCF E450000000076, por adquisición de arreglo floral despedida de Alina Cruz, según Ref. O/C No. DIGEIG 2025-00007.</t>
  </si>
  <si>
    <t>RD$3,776.00</t>
  </si>
  <si>
    <t>E450000000076</t>
  </si>
  <si>
    <t>FR MULTISERVICIOS SRL</t>
  </si>
  <si>
    <t>Pago de NCF B1500000999, por adquisición de buzón para denuncia ciudadana y lanyard para los servidores de la DIGEIG, según Ref. O/C No. DIGEIG 2025-00019.</t>
  </si>
  <si>
    <t>B1500000999</t>
  </si>
  <si>
    <t>Pago NCF B1500003089, (5to pago a la C/C) por servicios de Almuerzo y un bizcocho de chocolate para cumpleaños del personal de DIGEIG, Sede central, desde 01  hasta 31 de agosto, según certificación de contrato No. BS-0002786-2025.</t>
  </si>
  <si>
    <t>Pago NCF B1500003090, (5to pago a la C/C) por servicios de Almuerzo y un bizcocho de chocolate para cumpleaños del personal de DIGEIG, Sede central, desde 01  hasta 31 de agosto, según certificación de contrato No. BS-0002786-2025.</t>
  </si>
  <si>
    <t>B1500003090</t>
  </si>
  <si>
    <t>B1500003089</t>
  </si>
  <si>
    <t>Pago de NCF B1500000222, por adquisición de accesorios porta carnet de identificación (yoyo) color azul con el logo de la DIGEIG, según Ref. O/C No. DIGEIG 2025-00129.</t>
  </si>
  <si>
    <t>ROMIVA SRL</t>
  </si>
  <si>
    <t>Pago de NCF E450000000073, por adquisición de equipos de prevención de seguridad (camillas de trauma, esfigmomanómetro tensiómetro digital, silbatos de plástico, letreros de punto de reunión) para las regionales y sede central de la DIGEIG, según Ref. O/C No. DIGEIG 2025-00124.</t>
  </si>
  <si>
    <t>LENYIRUB S R L</t>
  </si>
  <si>
    <t>E450000000073</t>
  </si>
  <si>
    <t>Pago de NCF B1500001638, por adquisición de sillas de ruedas para las oficinas regionales de la DIGEIG, según Ref. O/C No. DIGEIG 2025-00136.</t>
  </si>
  <si>
    <t>B1500001638</t>
  </si>
  <si>
    <t>20-08-2025 </t>
  </si>
  <si>
    <t>Pago de NCF E450000000026, por servicio de almuerzo para la tercera visita in situ de la OCDE para la estrategia de integridad pública de la República Dominicana, según Ref. O/C No. DIGEIG 2025-00134.</t>
  </si>
  <si>
    <t>E450000000026</t>
  </si>
  <si>
    <t>Pago de NCF B1500000153, por contratación de montaje y desmontaje para taller de inducción del proceso electoral de CIGCN y OIG, según Ref. O/C No. DIGEIG 2025-00135.</t>
  </si>
  <si>
    <t>B1500000153</t>
  </si>
  <si>
    <r>
      <t xml:space="preserve">Pago NCF B1500002917, </t>
    </r>
    <r>
      <rPr>
        <b/>
        <sz val="13"/>
        <color theme="1"/>
        <rFont val="Times New Roman"/>
        <family val="1"/>
      </rPr>
      <t>(5to pago a la orden de compra</t>
    </r>
    <r>
      <rPr>
        <sz val="13"/>
        <color theme="1"/>
        <rFont val="Times New Roman"/>
        <family val="1"/>
      </rPr>
      <t>), por  servicio  de copiado, escaneo  e impresión multifuncionales, periodo 02/07/2025 hasta 30/07/2025, según. Ref. O/C No. DIGEIG-2025-00040.</t>
    </r>
  </si>
  <si>
    <t xml:space="preserve"> B1500002917</t>
  </si>
  <si>
    <t>VIBRANZA VARIEDADES Y EVENTS SRL</t>
  </si>
  <si>
    <t>Pago de NCF B1500000048, por contratación de servicios de catering para actividad a realizarse durante los meses de agosto y septiembre de 2025, según Ref. O/C No. DIGEIG- 2025-00133.</t>
  </si>
  <si>
    <t>B1500000048</t>
  </si>
  <si>
    <t>INSTITUTO DOMINICANO DE AUDITORES FORENSES</t>
  </si>
  <si>
    <t>Pago de NCF B1500000166, por capacitación de dos colaboradores de DIGEIG en el programa de certificación de Auditoria Forense Antifraude, según Ref. O/C No. DIGEIG 2025-00121.</t>
  </si>
  <si>
    <t>B1500000166</t>
  </si>
  <si>
    <t>INGEMATI SRL</t>
  </si>
  <si>
    <t>Pago de NCF B1500000044, contratación de arquitecto para evaluación y rediseño de las instalaciones de la DIGEIG, según Ref. O/C No. DIGEIG 2025-00103.</t>
  </si>
  <si>
    <t xml:space="preserve">                                                                                                               CUENTAS  POR PAGAR A PROVEEDORES  AL 30 DE SEPTIEMBRE 2025                                                                          </t>
  </si>
  <si>
    <t xml:space="preserve">                                                                                                               CUENTAS  POR PAGAR A PROVEEDORES  AL 31 DE AGOSTO 2025                                                                          </t>
  </si>
  <si>
    <t>B1500000768</t>
  </si>
  <si>
    <r>
      <t>Pago de NCF B1500000768, (</t>
    </r>
    <r>
      <rPr>
        <b/>
        <sz val="11"/>
        <color theme="1"/>
        <rFont val="Times New Roman"/>
        <family val="1"/>
      </rPr>
      <t>7</t>
    </r>
    <r>
      <rPr>
        <b/>
        <vertAlign val="superscript"/>
        <sz val="11"/>
        <color theme="1"/>
        <rFont val="Times New Roman"/>
        <family val="1"/>
      </rPr>
      <t xml:space="preserve">mo </t>
    </r>
    <r>
      <rPr>
        <b/>
        <sz val="11"/>
        <color theme="1"/>
        <rFont val="Times New Roman"/>
        <family val="1"/>
      </rPr>
      <t>abono a la orden</t>
    </r>
    <r>
      <rPr>
        <sz val="11"/>
        <color theme="1"/>
        <rFont val="Times New Roman"/>
        <family val="1"/>
      </rPr>
      <t xml:space="preserve">) por servicio de fumigación y desinfección para las instalaciones de esta DIGEIG Ref. O/C No. DIGEIG-2025-00047. </t>
    </r>
  </si>
  <si>
    <t>Pago de NCF B1500000809, por capacitación Excel Intermedio y Avanzado, para servidores de la DIGEIG Ref. O/C No. DIGEIG-2025-00123.</t>
  </si>
  <si>
    <t>BDO ESENFA SRL</t>
  </si>
  <si>
    <t>B1500000809</t>
  </si>
  <si>
    <t>Pago de NCF E450000000193, por servicios de catering para encuentro con la sociedad civil para promover el derecho a saber cómo impulso de la democracia participativa y seminario anual en temas de ética e integridad, los días 11 y 17 de septiembre 2025, en la oficina de la regional norte según Ref. O/C No. DIGEIG 2025-00132.</t>
  </si>
  <si>
    <t>XIOMARI VELOZ D LUJO FIESTA SRL</t>
  </si>
  <si>
    <t xml:space="preserve"> E450000000193</t>
  </si>
  <si>
    <t>PLANCHAKI SRL.</t>
  </si>
  <si>
    <r>
      <t>Pago NCF B1500000240, (</t>
    </r>
    <r>
      <rPr>
        <b/>
        <sz val="13"/>
        <color theme="1"/>
        <rFont val="Times New Roman"/>
        <family val="1"/>
      </rPr>
      <t>1</t>
    </r>
    <r>
      <rPr>
        <b/>
        <vertAlign val="superscript"/>
        <sz val="13"/>
        <color theme="1"/>
        <rFont val="Times New Roman"/>
        <family val="1"/>
      </rPr>
      <t xml:space="preserve">er </t>
    </r>
    <r>
      <rPr>
        <b/>
        <sz val="13"/>
        <color theme="1"/>
        <rFont val="Times New Roman"/>
        <family val="1"/>
      </rPr>
      <t>abono a la O/C</t>
    </r>
    <r>
      <rPr>
        <sz val="13"/>
        <color theme="1"/>
        <rFont val="Times New Roman"/>
        <family val="1"/>
      </rPr>
      <t>), por servicios de lavado y planchado de manteles institucionales para esta DIGEIG. Ref. O/C No. DIGEIG-2025-00094.</t>
    </r>
  </si>
  <si>
    <t>B1500000240</t>
  </si>
  <si>
    <t> 18/09/2025 </t>
  </si>
  <si>
    <t>Pago de NCF B1500000380, por capacitación de Normas Internacionales de Información Financiera (NIIF Pymes) de tres servidores de DIGEIG, según Ref. O/C No. DIGEIG 2025-00119.</t>
  </si>
  <si>
    <t>INSTITUTO DE CONTADORES PUBLICOS AUTORIZADOS</t>
  </si>
  <si>
    <t>B1500000380</t>
  </si>
  <si>
    <t>Pago de NCF B1500000030, por adquisición de impresión de 1000 ejemplares de la ley de libre acceso a la información pública, según Ref. O/C No. DIGEIG 2025-00106.</t>
  </si>
  <si>
    <t>B1500000030</t>
  </si>
  <si>
    <t>Pago de e-CF E450000002959,  (7mo abono de la O/C) por servicio de llenado de botellones de agua de 5 galones para consumo de la institución Ref. O/C No. DIGEIG 2025-00001.</t>
  </si>
  <si>
    <r>
      <t>Pago de e-CF  E450000002969, (</t>
    </r>
    <r>
      <rPr>
        <b/>
        <sz val="13"/>
        <color theme="1"/>
        <rFont val="Times New Roman"/>
        <family val="1"/>
      </rPr>
      <t>7</t>
    </r>
    <r>
      <rPr>
        <b/>
        <vertAlign val="superscript"/>
        <sz val="13"/>
        <color theme="1"/>
        <rFont val="Times New Roman"/>
        <family val="1"/>
      </rPr>
      <t xml:space="preserve">mo </t>
    </r>
    <r>
      <rPr>
        <b/>
        <sz val="13"/>
        <color theme="1"/>
        <rFont val="Times New Roman"/>
        <family val="1"/>
      </rPr>
      <t>abono de la O/C</t>
    </r>
    <r>
      <rPr>
        <sz val="13"/>
        <color theme="1"/>
        <rFont val="Times New Roman"/>
        <family val="1"/>
      </rPr>
      <t>) por servicio de llenado de botellones de agua de 5 galones para consumo de la institución Ref. O/C No. DIGEIG 2025-00001.</t>
    </r>
  </si>
  <si>
    <t>Pago de e-CF E450000002974, (7mo abono de la O/C) por servicio de llenado de botellones de agua de 5 galones para consumo de la institución Ref. O/C No. DIGEIG 2025-00001.</t>
  </si>
  <si>
    <t xml:space="preserve"> E450000002959</t>
  </si>
  <si>
    <t>E450000002969</t>
  </si>
  <si>
    <t> 18/09/2025</t>
  </si>
  <si>
    <t>E450000002974</t>
  </si>
  <si>
    <t>Diplomado en ciberseguridad</t>
  </si>
  <si>
    <t>Curso- Taller mesa de ayuda</t>
  </si>
  <si>
    <t>CORVUSDATA, SRL</t>
  </si>
  <si>
    <t>B1500000007</t>
  </si>
  <si>
    <t>Esperando rubro</t>
  </si>
  <si>
    <t>Por servicio de almuerzo para la tercera visita in situ de la OCDE para la estrategia de integridad pública de la República Dominicana, según Ref. O/C No. DIGEIG 2025-00134.</t>
  </si>
  <si>
    <t xml:space="preserve">                                                                                                               CUENTAS  POR PAGAR A PROVEEDORES  AL 31 DE OCTUBRE 2025                                                                          </t>
  </si>
  <si>
    <t>B1500000050</t>
  </si>
  <si>
    <t>Encuentro de Sensibilización de Instituciones</t>
  </si>
  <si>
    <t>Pasamos a pago el día 1 de octubre</t>
  </si>
  <si>
    <t>Pago de NCF B1500000050, por contratación de servicios de catering para encuentro de sensibilización de instituciones publica en temas de rectoría de la DIGEIG realizada en Baní el día 26 de septiembre 2025, según Ref. O/C No. DIGEIG- 2025-00133.</t>
  </si>
  <si>
    <t>Pago NCF B1500003202, (6to pago a la C/C) por servicios de Almuerzo y un bizcocho de chocolate para cumpleaños del personal de DIGEIG, Sede central, desde 01 hasta 30 de septiembre, según certificación de contrato No. BS-0002786-2025.</t>
  </si>
  <si>
    <t>Pago NCF B1500003201, (6to pago a la C/C) por servicios de Almuerzo y un bizcocho de chocolate para cumpleaños del personal de DIGEIG, Sede central, desde 01 hasta 30 de septiembre, según certificación de contrato No. BS-0002786-2025.</t>
  </si>
  <si>
    <t>B1500003201</t>
  </si>
  <si>
    <t>B1500003202</t>
  </si>
  <si>
    <t>Pago de NCF B1500001812, por contratación de servicios de audiovisuales, sonidos y luces para la celebración de la semana de derecho a saber 2025, según Ref. O/C No. DIGEIG 2025-00143.</t>
  </si>
  <si>
    <t>ALEGRE EVENTOS SRL</t>
  </si>
  <si>
    <t>B1500001812</t>
  </si>
  <si>
    <t>Pago de NCF B1500000237 por alquiler del local #8 en la Romana, correspondiente al mes de septiembre, (2do pago al contrato correspondiente) según certificación No. BS-0009085-2025.</t>
  </si>
  <si>
    <t>B1500000237</t>
  </si>
  <si>
    <t>Pago de NCF B1500001281, por capacitación de servidora en programa para directores de comunicación de instituciones publica, según DIGEIG-INT-2025-00138</t>
  </si>
  <si>
    <t>ESCUELA DE ALTA DIRECCION BARNA</t>
  </si>
  <si>
    <t>B1500001281</t>
  </si>
  <si>
    <t>Pago de NCF No. B1500000238, alquiler del local # 9 en la Romana, correspondiente al mes de septiembre 2025, (7mo pago al contrato correspondiente) según certificación No. BS-0002787-2025.</t>
  </si>
  <si>
    <t>B1500000238</t>
  </si>
  <si>
    <t>Pago de e-NCF  E450000000931 (6to abono a la orden) a la contratación de taller para los servicios de mantenimiento preventivo y correctivo para los vehículos de esta DIGEIG, según Ref. O/C No. DIGEIG-2025-00014.</t>
  </si>
  <si>
    <t>Pago de e-NCF  E450000000853 (6to abono a la orden) a la contratación de taller para los servicios de mantenimiento preventivo y correctivo para los vehículos de esta DIGEIG, según Ref. O/C No. DIGEIG-2025-00014.</t>
  </si>
  <si>
    <t>Pago de e-NCF E450000000844,  (6to abono a la orden) a la contratación de taller para los servicios de mantenimiento preventivo y correctivo para los vehículos de esta DIGEIG, según Ref. O/C No. DIGEIG-2025-00014.</t>
  </si>
  <si>
    <t>E450000000844</t>
  </si>
  <si>
    <t>E450000000931</t>
  </si>
  <si>
    <t xml:space="preserve"> E450000000853</t>
  </si>
  <si>
    <t>FARELCO SRL</t>
  </si>
  <si>
    <t>Pago de NCF B1500000215, por contratación de servicios de impresión (banners, certificados, brazaletes, señaléticas, placas, kit de mochilas) para la celebración de la semana de derecho a saber 2025, según Ref. O/C No. DIGEIG 2025-00141.</t>
  </si>
  <si>
    <t>B1500000215</t>
  </si>
  <si>
    <t>Pago de NCF B1500000164, por catering para actividades simultaneas de la celebración de la semana del derecho a saber (MICM, DIGEPRES, OGTIC, MAP, INDOCAL, DIGEIG, PN, y evento en el parque del este), según Ref. O/C No. DIGEIG 2025-00140.</t>
  </si>
  <si>
    <t>B1500000164</t>
  </si>
  <si>
    <t>Pago de NCF B1500000244, por alquiler de sonido para actividad a realizarse en el salón de la DIGEIG en fecha 01 de octubre 2025 sobre la socialización del decreto No. 166-25, según Ref. O/C No. DIGEIG 2025-00145.</t>
  </si>
  <si>
    <t>GRUPO 5K MEDIA PRODUCTIONS SRL</t>
  </si>
  <si>
    <t>B1500000244</t>
  </si>
  <si>
    <t>E450000000960</t>
  </si>
  <si>
    <t>Mantenimiento de vehiculo DIGEIG</t>
  </si>
  <si>
    <t>B1500000779</t>
  </si>
  <si>
    <t xml:space="preserve">Pago de NCF B1500000779, (8vo abono a la orden) por servicio de fumigación y desinfección para las instalaciones de esta DIGEIG Ref. O/C No. DIGEIG-2025-00047. </t>
  </si>
  <si>
    <t>B1500000437</t>
  </si>
  <si>
    <t>EMPRESAS MACANGEL SRL</t>
  </si>
  <si>
    <t>Pago de NCF B1500000437, por contratación de montaje y desmontaje de actividades realizadas en la semana del derecho a saber, el día 02 de octubre evento realizado en la Policía Nacional (encuentro para socializar el nivel de avance VI plan de acción de gobierno abierto) y el día 03 de octubre rally por la transparencia y la integridad en el parque del este, según Ref. O/C No. DIGEIG 2025-00139.</t>
  </si>
  <si>
    <t xml:space="preserve"> 13/10/2025</t>
  </si>
  <si>
    <t>E450000002982</t>
  </si>
  <si>
    <t>E450000002993</t>
  </si>
  <si>
    <t>Pago de e-CF E450000002982 y E450000002993, (9no abono de la O/C) por servicio de llenado de botellones de agua de 5 galones para consumo de la institución Ref. O/C No. DIGEIG 2025-00001.</t>
  </si>
  <si>
    <t>B1500002993</t>
  </si>
  <si>
    <t>Pago de NCF B1500002993, (6to pago a la orden de compra), por servicio de copiado, escaneo e impresión multifuncionales, periodo 30/07/2025 hasta 30/08/2025, según. Ref. O/C No. DIGEIG-2025-00040.</t>
  </si>
  <si>
    <t>B1500003010</t>
  </si>
  <si>
    <t>Pago de NCF B1500003010, (7mo pago a la orden de compra), por servicio de copiado, escaneo e impresión multifuncionales, periodo septiembre 2025, según. Ref. O/C No. DIGEIG-2025-00040.</t>
  </si>
  <si>
    <t>Pago de NCF B1500000007 y B1500000008, por capacitación en ciberseguridad y mesa de ayuda de varios servidores de la DIGEIG, según Ref. O/C No. DIGEIG 2025-00066.</t>
  </si>
  <si>
    <t>B1500000121</t>
  </si>
  <si>
    <t>CONACI</t>
  </si>
  <si>
    <t>Participacion en el congreso CICI 2025</t>
  </si>
  <si>
    <t>Pasamos a noviembre/ el comprobante no estaba autorizado</t>
  </si>
  <si>
    <t>Pago de NCF B1500000121, por partipacion en el congreso internacional para consultores impoitivos CICI 2025 los dias 26,26,27 y 28 de septiembre, según Ref. O/C No. DIGEIG-2025-00137</t>
  </si>
  <si>
    <t xml:space="preserve">                                                                                                               CUENTAS  POR PAGAR A PROVEEDORES  AL 31 DE NOVIEMBRE 2025                                                                          </t>
  </si>
  <si>
    <t>E450000000268</t>
  </si>
  <si>
    <t>COMPUDONSA</t>
  </si>
  <si>
    <t>Pago de NCF E450000000268, por adquisición de materiales de limpieza (papel toalla, papel higiénico, papel dispensador) para uso de la DIGEIG, según Ref. O/C No. DIGEIG 2025-00155.</t>
  </si>
  <si>
    <t>B1500001610</t>
  </si>
  <si>
    <t>Pago NCF B1500001610, por adquisición de suministros de cocina (azúcar, cremora, te en polvo, vasos de cartón, removedor de madera) para uso de la DIGEIG según Ref. O/C No. DIGEIG 2025-00159.</t>
  </si>
  <si>
    <t>Pago de NCF No. B1500000240, alquiler del local # 9 en la Romana, correspondiente al mes de octubre 2025, (8vo pago al contrato correspondiente) según certificación No. BS-0002787-2025.</t>
  </si>
  <si>
    <t>Pago de NCF B1500000239 por alquiler del local #8 en la Romana, correspondiente al mes de septiembre, (3er pago al contrato correspondiente) según certificación No. BS-0009085-2025.</t>
  </si>
  <si>
    <t xml:space="preserve"> B1500000240</t>
  </si>
  <si>
    <t>Pago factura NCF B1500000240, por servicios de (segundo entregable del proceso DIGEIG-CCC-CP-2025-0003, Informe de la Debida Diligencia, Diagnóstico y Elaboración del Borrador del Reglamento de Aplicación Anteproyecto de Ley) DIGEIG. Ref. C/C. No. BS-0004806-2025.</t>
  </si>
  <si>
    <t>Pago factura NCF B1500000020, por servicios de (Redacción y Preparación Informe de la Debida Diligencia, Diagnóstico y Elaboración del Borrador del Anteproyecto de Ley) DIGEIG. Ref. C/C. No. BS-0004807-2025.</t>
  </si>
  <si>
    <t>B1500000065</t>
  </si>
  <si>
    <t>JUAN BAUTISTA CUEVAS MEDRANO</t>
  </si>
  <si>
    <t>Pago de NCF B1500000065, por servicio jurídicos de las siguientes actas: Acta 019/2025, 021/2025 y 023/2025, de los procesos DIGEIG-CCC-CP-2025-0006 y DIGEIG-CCC-CP-2025-0008, (apertura sobre A y B) para servicios de consultorías.</t>
  </si>
  <si>
    <t>B1500003297</t>
  </si>
  <si>
    <t>B1500003298</t>
  </si>
  <si>
    <t>Pago NCF B1500003298  (7mo pago a la C/C) por servicios de Almuerzo y un bizcocho de chocolate para cumpleaños del personal de DIGEIG, Sede central, desde 01 hasta 31 de octubre, según certificación de contrato No. BS-0002786-2025.</t>
  </si>
  <si>
    <t>Pago NCF B1500003297  (7mo pago a la C/C) por servicios de Almuerzo y un bizcocho de chocolate para cumpleaños del personal de DIGEIG, Sede central, desde 01 hasta 31 de octubre, según certificación de contrato No. BS-0002786-2025.</t>
  </si>
  <si>
    <t>B1500003028</t>
  </si>
  <si>
    <t>Pago de NCF B1500003028, (8vo pago a la orden de compra), por servicio de copiado, escaneo e impresión multifuncionales, periodo octubre 2025, según. Ref. O/C No. DIGEIG-2025-00040.</t>
  </si>
  <si>
    <t>B1500000040</t>
  </si>
  <si>
    <t>Pago NCF B1500000040, por adquisición de materiales de limpieza (cloro, alcohol 70%, fundas de basura, jabón para las manos, guantes, recarga de ambientador, lanillas microfibras, cubeta pequeña) para uso de la DIGEIG según Ref. O/C No. DIGEIG 2025-00153.</t>
  </si>
  <si>
    <t>OLIORTIZ CONFORT SUPPLY SRL</t>
  </si>
  <si>
    <t>B1500000162</t>
  </si>
  <si>
    <t>Pago de NCF B1500000162, por participación en el congreso internacional de Accesibilidad Urbana: “Impacto de Residuos Sólidos en el Acceso Igualitario a las Ciudades” el día 15 de octubre 2025, según Ref. O/C No. DIGEIG 2025-00151</t>
  </si>
  <si>
    <t>FUNDACION FRANCINA HUNGRIA INC</t>
  </si>
  <si>
    <t>31/10/20025</t>
  </si>
  <si>
    <t>B1500001609</t>
  </si>
  <si>
    <t>Pago NCF B1500001609, por adquisición de materiales de limpieza (fundas negras, desinfectantes, papel toalla, cesto de papel) para uso de la DIGEIG según Ref. O/C No. DIGEIG 2025-00154.</t>
  </si>
  <si>
    <t>E450000000294</t>
  </si>
  <si>
    <t>Pago de NCF E450000000294, por adquisición de equipos de prevención de seguridad (botiquín de primeros auxilios, termómetro digital infrarrojo) para las regionales y sede central de la DIGEIG, según Ref. O/C No. DIGEIG 2025-00125.</t>
  </si>
  <si>
    <t>RAMIREZ &amp; MOJICA ENVOY PACK COURIER EXPRESS</t>
  </si>
  <si>
    <t>Pago de NCF B1500000246, por contratación de sonido para actividad a realizarse en los salones de la DIGEIG sobre el Lanzamiento del Concurso Nacional del Periodismo de Datos 2024-2025, según Ref. O/C No. DIGEIG 2025-00162.</t>
  </si>
  <si>
    <t>B1500000246</t>
  </si>
  <si>
    <t>Pago de NCF B1500000067, por servicio jurídicos de las siguientes actas: Acta 025/2025, 026/2025 y 027/2025, de los procesos DIGEIG-CCC-CP-2025-0009 y DIGEIG-CCC-CP-2025-0010, legalización de firmas, contratos de ejecución de servicios, para servicios de consultorías.</t>
  </si>
  <si>
    <t>B1500000067</t>
  </si>
  <si>
    <t>B1500000247</t>
  </si>
  <si>
    <t>B1500000248</t>
  </si>
  <si>
    <t>Pago NCF B1500000247 (2do abono a la O/C), por servicios de lavado y planchado de manteles institucionales para esta DIGEIG. Ref. O/C No. DIGEIG-2025-00094.</t>
  </si>
  <si>
    <t>Pago NCF B1500000248, (2do abono a la O/C), por servicios de lavado y planchado de manteles institucionales para esta DIGEIG. Ref. O/C No. DIGEIG-2025-00094.</t>
  </si>
  <si>
    <t>E450000003003</t>
  </si>
  <si>
    <t>E450000003011</t>
  </si>
  <si>
    <t>E450000003015</t>
  </si>
  <si>
    <t>Pago de e-CF E450000003003 (10mo abono de la O/C) por servicio de llenado de botellones de agua de 5 galones para consumo de la institución Ref. O/C No. DIGEIG 2025-00001.</t>
  </si>
  <si>
    <t>Pago de e-CF E450000003011 (10mo abono de la O/C) por servicio de llenado de botellones de agua de 5 galones para consumo de la institución Ref. O/C No. DIGEIG 2025-00001.</t>
  </si>
  <si>
    <t>Pago de e-CF E450000003015 (10mo abono de la O/C) por servicio de llenado de botellones de agua de 5 galones para consumo de la institución Ref. O/C No. DIGEIG 2025-00001.</t>
  </si>
  <si>
    <t xml:space="preserve"> E450000001055</t>
  </si>
  <si>
    <t>E450000001094</t>
  </si>
  <si>
    <t>E450000001097</t>
  </si>
  <si>
    <t>E450000001098</t>
  </si>
  <si>
    <t>E450000001099</t>
  </si>
  <si>
    <t>E450000001106</t>
  </si>
  <si>
    <t xml:space="preserve">E450000001107 </t>
  </si>
  <si>
    <t>Pago de e-NCF E450000001055 (8vo abono a la orden) a la contratación de taller para los servicios de mantenimiento preventivo y correctivo para los vehículos de esta DIGEIG, según Ref. O/C No. DIGEIG-2025-00014.</t>
  </si>
  <si>
    <t>Pago de e-NCF  E450000001094, (8vo abono a la orden) a la contratación de taller para los servicios de mantenimiento preventivo y correctivo para los vehículos de esta DIGEIG, según Ref. O/C No. DIGEIG-2025-00014.</t>
  </si>
  <si>
    <t>Pago de e-NCF E450000001097, (8vo abono a la orden) a la contratación de taller para los servicios de mantenimiento preventivo y correctivo para los vehículos de esta DIGEIG, según Ref. O/C No. DIGEIG-2025-00014.</t>
  </si>
  <si>
    <t>Pago de e-NCF E450000001098 (8vo abono a la orden) a la contratación de taller para los servicios de mantenimiento preventivo y correctivo para los vehículos de esta DIGEIG, según Ref. O/C No. DIGEIG-2025-00014.</t>
  </si>
  <si>
    <t>Pago de e-NCF E450000001099, (8vo abono a la orden) a la contratación de taller para los servicios de mantenimiento preventivo y correctivo para los vehículos de esta DIGEIG, según Ref. O/C No. DIGEIG-2025-00014.</t>
  </si>
  <si>
    <t>Pago de e-NCF E450000001106 (8vo abono a la orden) a la contratación de taller para los servicios de mantenimiento preventivo y correctivo para los vehículos de esta DIGEIG, según Ref. O/C No. DIGEIG-2025-00014.</t>
  </si>
  <si>
    <t>Pago de e-NCF  E450000001107 (8vo abono a la orden) a la contratación de taller para los servicios de mantenimiento preventivo y correctivo para los vehículos de esta DIGEIG, según Ref. O/C No. DIGEIG-2025-00014.</t>
  </si>
  <si>
    <t>B1500000789</t>
  </si>
  <si>
    <t xml:space="preserve">Pago de NCF B1500000789, (9no abono a la orden) por servicio de fumigación y desinfección para las instalaciones de esta DIGEIG Ref. O/C No. DIGEIG-2025-00047. </t>
  </si>
  <si>
    <t>PLANCHAKI</t>
  </si>
  <si>
    <t>B1500003566</t>
  </si>
  <si>
    <t>Cantabria Brand Representative S.R.L</t>
  </si>
  <si>
    <t>Pago de NCF B1500003566, por contratación de servicios de catering para actividad sobre el manejo de residuos sólidos según Ref. O/C No. DIGEIG- 2025-00131.</t>
  </si>
  <si>
    <t>B1500000063</t>
  </si>
  <si>
    <t>Ingenieria Michel Saviñon Imisa SRL</t>
  </si>
  <si>
    <t>Pago NCF B1500000063, (2do pago a la orden de compra), por servicio de mantenimiento preventivo y correctivo de los aires acondicionados, (aire acondicionado de precisión del Data Center, Sistema de detección y extinción de incendio y la planta eléctrica) según. Ref. O/C No. DIGEIG-2025-00044</t>
  </si>
  <si>
    <t>E450000000881</t>
  </si>
  <si>
    <t>Universidad Iberoamericana</t>
  </si>
  <si>
    <t>Pago de NCF E450000000881, por beca otorgada a 2 servidoras de la DIGEIG para la participación en maestría de Dirección Estratégica del Talento Humano y Bienestar Organizacional, según DIGEIG-INT-2025-001710.</t>
  </si>
  <si>
    <t>B1500000133</t>
  </si>
  <si>
    <t>Grafitaller Studio Publicitario SRL</t>
  </si>
  <si>
    <t>Pago de NCF B1500000133, por adquisición de suministros de impresiones timbradas para uso de la DIGEIG, según. Ref. O/C No. DIGEIG-2025-00158.</t>
  </si>
  <si>
    <t>E450000001092</t>
  </si>
  <si>
    <t>Compu- Office Dominicana SRL</t>
  </si>
  <si>
    <t>Pago de NCF E450000001092, por adquisición de equipos tecnológicos y audiovisuales para la DIGEIG, según Ref. BS-0013435-2025.</t>
  </si>
  <si>
    <t>Pago de NCF B1500000070, por servicios jurídicos de los procesos que se detallan a continuación: Acta 028/2025, sobre DIGEIG-CCC-CP-2025-0010 y legalizaciones de firmas contratos de ejecución DIGEIG-2025-00156, DIGEIG-2025-00170 legalización de enmienda Banco Central a requerimiento de la DIGEIG.</t>
  </si>
  <si>
    <t>Juan Bautista Cuevas Medrano</t>
  </si>
  <si>
    <t>B1500000188</t>
  </si>
  <si>
    <t>Grupo Garcel SRL</t>
  </si>
  <si>
    <t>Pago de NCF B1500000188, por servicio de montaje y desmontaje para la premiación y reconocimiento de las instituciones participantes en la campaña nacional por la integridad en la administración pública, según Ref. O/C No. DIGEIG 2025-00171.</t>
  </si>
  <si>
    <t>B1500000720</t>
  </si>
  <si>
    <t xml:space="preserve">Pago de NCF B1500000720, por servicio de catering para actividad de integración con los servidores de la DIGEIG y refrigerio ligero para encuentro con la prensa según. Ref. O/C No. DIGEIG-2025-00164. </t>
  </si>
  <si>
    <t xml:space="preserve">Ranrayby Construcciones &amp; Servicios </t>
  </si>
  <si>
    <t>E450000000271</t>
  </si>
  <si>
    <t>Pago de NCF E450000000271, por adquisición de equipos tecnológicos y de audiovisuales (computadoras, memorias USB, micrófonos inalámbricos, luces LED, monitores, kit de telepronter, mouse, etc.) para la Dirección General de Ética e Integridad Gubernamental según.  Ref. BS-0013745-2025.</t>
  </si>
  <si>
    <t>Offitek SRL</t>
  </si>
  <si>
    <t>B1500000037</t>
  </si>
  <si>
    <t>Pago de NCF B1500000037, por adquisición de impresión de placas acrílicas y certificados para la premiación y reconocimiento de las instituciones participantes en la campaña nacional por la integridad en la administración pública, según Ref. O/C No. DIGEIG 2025-00173.</t>
  </si>
  <si>
    <t>ABC Academy of Businnes and Coaching SRL</t>
  </si>
  <si>
    <t>Pago de NCF B1500000108, por capacitación para 3 servidoras de la DIGEIG, Summit de Gestión Estratégica del talento 2025, según Ref. O/C No. DIGEIG-INT-2025-00160.</t>
  </si>
  <si>
    <t>B1500001362</t>
  </si>
  <si>
    <t>Velez Import SRL</t>
  </si>
  <si>
    <t>Pago de NCF B1500001362, por adquisición de útiles de escritorio y oficina para uso de la DIGEIG según Ref. O/C No. DIGEIG 2025-00166.</t>
  </si>
  <si>
    <t>B1500001483</t>
  </si>
  <si>
    <t>Supligensa SRL</t>
  </si>
  <si>
    <t>Pago NCF B1500001483, por adquisición de suministros y útiles de escritorio para uso de la DIGEIG según Ref. O/C No. DIGEIG 2025-00168.</t>
  </si>
  <si>
    <t>E450000000004</t>
  </si>
  <si>
    <t>Pago de NCF E450000000004, por adquisición de materiales de limpieza (servilletas) para uso de la DIGEIG según Ref. O/C No. DIGEIG 2025-00169.</t>
  </si>
  <si>
    <t>Suministros Guipak SRL</t>
  </si>
  <si>
    <t>B1500000243</t>
  </si>
  <si>
    <t>Pago de NCF B1500000243 y B1500000246 por alquiler del local #8 en la Romana, correspondiente al mes de noviembre y diciembre 2025, según certificación No. BS-0009085-2025. (4to y 5to pago)</t>
  </si>
  <si>
    <t>Castro Rodriguez &amp; Asociados SRL</t>
  </si>
  <si>
    <t>B1500000242</t>
  </si>
  <si>
    <t>Pago de NCF No. B1500000242 y B1500000247, alquiler del local # 9 en la Romana, correspondiente al mes de noviembre y diciembre 2025, según certificación No. BS-0002787-2025 (9no y 10mo pago).</t>
  </si>
  <si>
    <t>Pago de NCF B1500000071, por servicios jurídicos de los procesos que se detallan a continuación: DIGEIG-2025-00157 y DIGEIG-2025-00174 contratos de suministros de bienes y servicios, legalizaciones de firmas, según DIGEIG-INT-2025-001380.</t>
  </si>
  <si>
    <t>B1500003417</t>
  </si>
  <si>
    <t>A Fuego Lento SRL</t>
  </si>
  <si>
    <t>B1500003418</t>
  </si>
  <si>
    <t>Pago NCF B1500003417 (8vo pago a la C/C) por servicios de Almuerzo y un bizcocho de chocolate para cumpleaños del personal de DIGEIG, Sede central, desde 01 hasta 28 de noviembre, según certificación de contrato No. BS-0002786-2025.</t>
  </si>
  <si>
    <t>Pago NCF B1500003418, (8vo pago a la C/C) por servicios de Almuerzo y un bizcocho de chocolate para cumpleaños del personal de DIGEIG, Sede central, desde 01 hasta 28 de noviembre, según certificación de contrato No. BS-0002786-2025.</t>
  </si>
  <si>
    <t>B1500000392</t>
  </si>
  <si>
    <t>Vimont Multiservice SRL</t>
  </si>
  <si>
    <t>Pago NCF B1500000392, por adquisición de impresiones sobre VI plan de acción de la República Dominicana ante la alianza para el gobierno abierto 2024-2028 según. Ref. O/C No. DIGEIG-2025-00144.</t>
  </si>
  <si>
    <t>B1500000454</t>
  </si>
  <si>
    <t>Pago de NCF B1500000454, por contratación de montaje y desmontaje para premiación y reconocimiento de las instituciones participantes de la campaña nacional por la integridad en la administración pública, según Ref. O/C No. DIGEIG 2025-00175.</t>
  </si>
  <si>
    <t>Pago factura NCF B1500000050, por servicios jurídicos (acto notarial 014/2025 sobre DIGEIG-CCC-CP-2025-0005, acto notarial 015/2025 sobre DIGEIG-CCC-CP-2025-0005, 6 cartas compromisos servicios personales, 2 acuerdos interinstitucionales, 2 contratos DIGEIG-2025-00157 y DIGEIG-2025-00156 de suministros de bienes y servicios)</t>
  </si>
  <si>
    <t>Lucia Mercedes Marilyn Reyes</t>
  </si>
  <si>
    <t>Factoria de Ideas SRL</t>
  </si>
  <si>
    <t>Pago de NCF B1500000063, por servicio de edición, corrección de estilo y diseño de memoria institucional de la DIGEIG; correspondiente al año 2025, según Ref. O/C No. DIGEIG 2025-00165.</t>
  </si>
  <si>
    <t>B1500000253</t>
  </si>
  <si>
    <t>B1500000254</t>
  </si>
  <si>
    <t>Planchaki SRL</t>
  </si>
  <si>
    <t>Pago NCF B1500000253  por servicios de lavado y planchado de manteles institucionales 3er pago para esta DIGEIG. Ref. O/C No. DIGEIG-2025-00094.</t>
  </si>
  <si>
    <t>Pago NCF B1500000254 por servicios de lavado y planchado de manteles institucionales 3er pago para esta DIGEIG. Ref. O/C No. DIGEIG-2025-00094.</t>
  </si>
  <si>
    <t>E450000001133</t>
  </si>
  <si>
    <t>E450000001179</t>
  </si>
  <si>
    <t>E450000001180</t>
  </si>
  <si>
    <t>Centro de Frenos David SRL</t>
  </si>
  <si>
    <t>Pago de e-NCF E450000001133 a la contratación de taller para los servicios de mantenimiento preventivo y correctivo para los vehículos de esta DIGEIG 9no pago según Ref. O/C No. DIGEIG-2025-00014.</t>
  </si>
  <si>
    <t>Pago de e-NCF E450000001179 a la contratación de taller para los servicios de mantenimiento preventivo y correctivo para los vehículos de esta DIGEIG 9no pago según Ref. O/C No. DIGEIG-2025-00014.</t>
  </si>
  <si>
    <t>Pago de e-NCF E450000001180 a la contratación de taller para los servicios de mantenimiento preventivo y correctivo para los vehículos de esta DIGEIG 9no pago según Ref. O/C No. DIGEIG-2025-00014.</t>
  </si>
  <si>
    <t>B1500000802</t>
  </si>
  <si>
    <t>PPS Pest Protect Solutions SRL</t>
  </si>
  <si>
    <t xml:space="preserve">Pago de NCF B1500000802, por servicio de fumigación y desinfección para las instalaciones de esta DIGEIG (10mo, 11vo y 12vo pago) Ref. O/C No. DIGEIG-2025-00047. </t>
  </si>
  <si>
    <t>B1500000197</t>
  </si>
  <si>
    <t>Molitiam Dominicana Servicios Multiples SRL</t>
  </si>
  <si>
    <t>Pago de NCF B1500000197, por contratación de consultor especializado para la elaboración de la política estándar de debida diligencia, según Ref. BS-0014176-2025.</t>
  </si>
  <si>
    <t>B1500000010</t>
  </si>
  <si>
    <t>Corvusdata SRL</t>
  </si>
  <si>
    <t>Pago de NCF B1500000010, por capacitación en Ofimática 365 y Share Point de varios servidores de la DIGEIG, según Ref. O/C No. DIGEIG 2025-00066.</t>
  </si>
  <si>
    <t>Silicio Technology</t>
  </si>
  <si>
    <t>Pago de NCF E450000000067, por adquisición y renovación de licenciamientos de software de productividad, colaboración y sistema operativos de servidores para la Dirección General de Ética e Integridad Gubernamental según.  Ref. BS-0014335-2025.</t>
  </si>
  <si>
    <t>E450000000576</t>
  </si>
  <si>
    <t>Eco Petroleo Domincana SA</t>
  </si>
  <si>
    <t>Pago factura NCF E450000000576, por la compra de tickest de combustible (gasolina y gasoil) operacional de la DIGEIG. Ref. No. BS-0015272-2025</t>
  </si>
  <si>
    <t>B1500001271</t>
  </si>
  <si>
    <t>Pago NCF B1500001271, por adquisición de útiles de escritorio y oficina, según. Ref. O/C No. DIGEIG-2025-00167.</t>
  </si>
  <si>
    <t>Padron Office Supply</t>
  </si>
  <si>
    <t>E450000006298</t>
  </si>
  <si>
    <t>Cecomsa SRL</t>
  </si>
  <si>
    <t>Pago de NCF E450000006298, por adquisición de equipos tecnológicos y audiovisuales para la DIGEIG, según Ref. BS-0013433-2025.</t>
  </si>
  <si>
    <t>B1500003433</t>
  </si>
  <si>
    <t>Pago NCF B1500003433, por servicios de almuerzo de la DIGEIG, Sede central, desde el 01/12/2025 al 02/12/2025 (ultimo pago) según certificación de contrato No. BS-0002786-2025.</t>
  </si>
  <si>
    <t>B1500003432</t>
  </si>
  <si>
    <t>Pago NCF B1500003432 por servicios de almuerzo de la DIGEIG sede central, (1er pago) desde 03 hasta 31 de diciembre, según certificación de contrato No. BS-0015071-2025.</t>
  </si>
  <si>
    <t>E450000000022</t>
  </si>
  <si>
    <t>Solvex Dominicana SRL</t>
  </si>
  <si>
    <t>Pago de NCF E450000000022, por adquisición de licenciamientos de software de productividad, colaboración y sistema operativo de servidores para la DIGEIG, según BS-0015265-2025</t>
  </si>
  <si>
    <t>B1500000041</t>
  </si>
  <si>
    <t>Pago de NCF B1500000041, por servicios de encuadernación de estados financieros 2020-2024 e impresión de tarjetas de presentación de dirección jurídica de la DIGEIG, según Ref. O/C No. DIGEIG 2025-00176.</t>
  </si>
  <si>
    <t>B1500000194</t>
  </si>
  <si>
    <t>Techbox EIRL</t>
  </si>
  <si>
    <t>Pago de NCF B1500000194, por adquisición de equipos tecnológicos y audiovisuales para la DIGEIG, según Ref. BS-0013703-2025.</t>
  </si>
  <si>
    <t>E450000000126</t>
  </si>
  <si>
    <t>Pago de NCF E450000000126, por adquisición de corona fúnebre para la Sra. Ana Silvia Meléndez (fallecida) esposa del señor San Blas Gómez miembro del cuerpo militar de esta DIGEIG, según Ref. O/C No. DIGEIG 2025-00007.</t>
  </si>
  <si>
    <t>Creaciones Sorivel SRL</t>
  </si>
  <si>
    <t>B1500000055</t>
  </si>
  <si>
    <t>Appetitus SRL</t>
  </si>
  <si>
    <t>Por contratación de catering para capacitaciones regionales a gobiernos locales, talleres de transparencia</t>
  </si>
  <si>
    <t xml:space="preserve"> Cuentas por Pagar al  31 de Diciembre 2025</t>
  </si>
  <si>
    <t xml:space="preserve">Valores en 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</si>
</sst>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sz val="8"/>
      <name val="Calibri"/>
      <family val="2"/>
      <scheme val="minor"/>
    </font>
    <font>
      <sz val="12"/>
      <color theme="1"/>
      <name val="Calibri"/>
      <family val="2"/>
      <scheme val="minor"/>
    </font>
    <font>
      <sz val="11"/>
      <name val="Calibri"/>
      <family val="2"/>
      <scheme val="minor"/>
    </font>
    <font>
      <sz val="10"/>
      <name val="Arial"/>
      <family val="2"/>
    </font>
    <font>
      <sz val="11"/>
      <name val="Arial"/>
      <family val="2"/>
    </font>
    <font>
      <sz val="13"/>
      <color theme="1"/>
      <name val="Times New Roman"/>
      <family val="1"/>
    </font>
    <font>
      <b/>
      <sz val="13"/>
      <color theme="1"/>
      <name val="Times New Roman"/>
      <family val="1"/>
    </font>
    <font>
      <b/>
      <sz val="11"/>
      <color theme="1"/>
      <name val="Times New Roman"/>
      <family val="1"/>
    </font>
    <font>
      <b/>
      <vertAlign val="superscript"/>
      <sz val="11"/>
      <color theme="1"/>
      <name val="Times New Roman"/>
      <family val="1"/>
    </font>
    <font>
      <sz val="11"/>
      <color theme="1"/>
      <name val="Times New Roman"/>
      <family val="1"/>
    </font>
    <font>
      <b/>
      <vertAlign val="superscript"/>
      <sz val="13"/>
      <color theme="1"/>
      <name val="Times New Roman"/>
      <family val="1"/>
    </font>
    <font>
      <sz val="11"/>
      <color rgb="FF000000"/>
      <name val="Calibri"/>
      <family val="2"/>
      <scheme val="minor"/>
    </font>
    <font>
      <b/>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164" fontId="1" fillId="0" borderId="0" applyFont="0" applyFill="0" applyBorder="0" applyAlignment="0" applyProtection="0"/>
    <xf numFmtId="0" fontId="9" fillId="0" borderId="0"/>
  </cellStyleXfs>
  <cellXfs count="160">
    <xf numFmtId="0" fontId="0" fillId="0" borderId="0" xfId="0"/>
    <xf numFmtId="0" fontId="2" fillId="0" borderId="0" xfId="0" applyFont="1"/>
    <xf numFmtId="0" fontId="3" fillId="0" borderId="0" xfId="0" applyFont="1"/>
    <xf numFmtId="0" fontId="3" fillId="0" borderId="0" xfId="0" applyFont="1" applyAlignment="1">
      <alignment horizontal="center"/>
    </xf>
    <xf numFmtId="0" fontId="5" fillId="0" borderId="0" xfId="0" applyFont="1"/>
    <xf numFmtId="164" fontId="0" fillId="0" borderId="0" xfId="0" applyNumberFormat="1"/>
    <xf numFmtId="0" fontId="7" fillId="0" borderId="5" xfId="0" applyFont="1" applyBorder="1" applyAlignment="1">
      <alignment horizontal="center"/>
    </xf>
    <xf numFmtId="14" fontId="0" fillId="0" borderId="1" xfId="0" applyNumberFormat="1" applyBorder="1"/>
    <xf numFmtId="0" fontId="8" fillId="0" borderId="1" xfId="0" applyFont="1" applyBorder="1"/>
    <xf numFmtId="164" fontId="8" fillId="0" borderId="1" xfId="1" applyFont="1" applyBorder="1"/>
    <xf numFmtId="164" fontId="8" fillId="0" borderId="1" xfId="1" applyFont="1" applyFill="1" applyBorder="1"/>
    <xf numFmtId="164" fontId="7" fillId="0" borderId="6" xfId="1"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left" wrapText="1"/>
    </xf>
    <xf numFmtId="0" fontId="10" fillId="0" borderId="1" xfId="2" applyFont="1" applyBorder="1" applyAlignment="1">
      <alignment horizontal="left" vertical="center" wrapText="1"/>
    </xf>
    <xf numFmtId="14" fontId="0" fillId="0" borderId="1" xfId="0" applyNumberFormat="1" applyBorder="1" applyAlignment="1">
      <alignment horizontal="right" vertical="center"/>
    </xf>
    <xf numFmtId="14" fontId="0" fillId="0" borderId="1" xfId="0" applyNumberFormat="1" applyBorder="1" applyAlignment="1">
      <alignment horizontal="right"/>
    </xf>
    <xf numFmtId="164" fontId="8" fillId="0" borderId="6" xfId="1" applyFont="1" applyBorder="1"/>
    <xf numFmtId="39" fontId="8" fillId="0" borderId="1" xfId="1" applyNumberFormat="1" applyFont="1" applyBorder="1"/>
    <xf numFmtId="164" fontId="8" fillId="0" borderId="1" xfId="1"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8" fillId="0" borderId="1" xfId="0" applyFont="1" applyBorder="1" applyAlignment="1">
      <alignment horizontal="center" vertical="center"/>
    </xf>
    <xf numFmtId="14" fontId="0" fillId="0" borderId="1" xfId="0" applyNumberFormat="1" applyBorder="1" applyAlignment="1">
      <alignment horizontal="center" vertical="center"/>
    </xf>
    <xf numFmtId="0" fontId="10" fillId="0" borderId="1" xfId="2" applyFont="1" applyBorder="1" applyAlignment="1">
      <alignment horizontal="center" vertical="center" wrapText="1"/>
    </xf>
    <xf numFmtId="39" fontId="8" fillId="0" borderId="1" xfId="1" applyNumberFormat="1" applyFont="1" applyBorder="1" applyAlignment="1">
      <alignment horizontal="center" vertical="center"/>
    </xf>
    <xf numFmtId="0" fontId="7" fillId="0" borderId="5" xfId="0" applyFont="1" applyBorder="1" applyAlignment="1">
      <alignment horizontal="center" vertical="center"/>
    </xf>
    <xf numFmtId="0" fontId="0" fillId="0" borderId="1" xfId="0" applyBorder="1" applyAlignment="1">
      <alignment horizontal="left" vertical="center" wrapText="1"/>
    </xf>
    <xf numFmtId="0" fontId="0" fillId="0" borderId="0" xfId="0" applyAlignment="1">
      <alignment wrapText="1"/>
    </xf>
    <xf numFmtId="0" fontId="0" fillId="0" borderId="0" xfId="0" applyAlignment="1">
      <alignment vertical="center"/>
    </xf>
    <xf numFmtId="14" fontId="8" fillId="0" borderId="1" xfId="0" applyNumberFormat="1" applyFont="1" applyBorder="1" applyAlignment="1">
      <alignment horizontal="left" vertical="center"/>
    </xf>
    <xf numFmtId="14" fontId="0" fillId="0" borderId="1" xfId="0" applyNumberFormat="1" applyBorder="1" applyAlignment="1">
      <alignment horizontal="center"/>
    </xf>
    <xf numFmtId="0" fontId="0" fillId="0" borderId="0" xfId="0" applyAlignment="1">
      <alignment horizontal="center"/>
    </xf>
    <xf numFmtId="164" fontId="8" fillId="0" borderId="1" xfId="1" applyFont="1" applyBorder="1" applyAlignment="1"/>
    <xf numFmtId="164" fontId="8" fillId="0" borderId="6" xfId="1" applyFont="1" applyBorder="1" applyAlignment="1"/>
    <xf numFmtId="164" fontId="8" fillId="0" borderId="1" xfId="1" applyFont="1" applyFill="1" applyBorder="1" applyAlignment="1"/>
    <xf numFmtId="164" fontId="8" fillId="0" borderId="1" xfId="1" applyFont="1" applyFill="1" applyBorder="1" applyAlignment="1">
      <alignment vertical="center"/>
    </xf>
    <xf numFmtId="164" fontId="8" fillId="0" borderId="1" xfId="1" applyFont="1" applyBorder="1" applyAlignment="1">
      <alignment vertical="center"/>
    </xf>
    <xf numFmtId="4" fontId="8" fillId="0" borderId="1" xfId="0" applyNumberFormat="1" applyFont="1" applyBorder="1" applyAlignment="1">
      <alignment vertical="center"/>
    </xf>
    <xf numFmtId="164" fontId="7" fillId="0" borderId="6" xfId="1" applyFont="1" applyBorder="1" applyAlignment="1">
      <alignment vertical="center"/>
    </xf>
    <xf numFmtId="164" fontId="8" fillId="0" borderId="1" xfId="1" applyFont="1" applyBorder="1" applyAlignment="1">
      <alignment horizontal="center"/>
    </xf>
    <xf numFmtId="164" fontId="8" fillId="0" borderId="6" xfId="1" applyFont="1" applyBorder="1" applyAlignment="1">
      <alignment horizontal="center"/>
    </xf>
    <xf numFmtId="164" fontId="8" fillId="0" borderId="1" xfId="1" applyFont="1" applyFill="1" applyBorder="1" applyAlignment="1">
      <alignment horizontal="center"/>
    </xf>
    <xf numFmtId="164" fontId="0" fillId="0" borderId="0" xfId="0" applyNumberFormat="1" applyAlignment="1">
      <alignment horizontal="center"/>
    </xf>
    <xf numFmtId="0" fontId="0" fillId="0" borderId="0" xfId="0" applyAlignment="1">
      <alignment horizontal="center" vertical="center"/>
    </xf>
    <xf numFmtId="164" fontId="8" fillId="0" borderId="9" xfId="1" applyFont="1" applyFill="1" applyBorder="1" applyAlignment="1">
      <alignment vertical="center"/>
    </xf>
    <xf numFmtId="14" fontId="8" fillId="0" borderId="1" xfId="1" applyNumberFormat="1" applyFont="1" applyFill="1" applyBorder="1" applyAlignment="1">
      <alignment horizontal="center" vertical="center"/>
    </xf>
    <xf numFmtId="14"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left" vertical="center" wrapText="1"/>
    </xf>
    <xf numFmtId="0" fontId="0" fillId="0" borderId="1" xfId="0" applyBorder="1"/>
    <xf numFmtId="0" fontId="0" fillId="0" borderId="11" xfId="0" applyBorder="1" applyAlignment="1">
      <alignment horizontal="center" vertical="center" wrapText="1"/>
    </xf>
    <xf numFmtId="164" fontId="8" fillId="0" borderId="12" xfId="1" applyFont="1" applyFill="1" applyBorder="1" applyAlignment="1">
      <alignment vertical="center"/>
    </xf>
    <xf numFmtId="0" fontId="11" fillId="0" borderId="1" xfId="0" applyFont="1" applyBorder="1" applyAlignment="1">
      <alignment horizontal="justify" vertical="center" wrapText="1"/>
    </xf>
    <xf numFmtId="0" fontId="8" fillId="0" borderId="1" xfId="0" applyFont="1" applyBorder="1" applyAlignment="1">
      <alignment horizontal="left" vertical="center"/>
    </xf>
    <xf numFmtId="164" fontId="8" fillId="0" borderId="1" xfId="1" applyFont="1" applyFill="1" applyBorder="1" applyAlignment="1">
      <alignment horizontal="right" vertical="center"/>
    </xf>
    <xf numFmtId="0" fontId="0" fillId="0" borderId="1" xfId="0" applyBorder="1" applyAlignment="1">
      <alignment horizontal="center" wrapText="1"/>
    </xf>
    <xf numFmtId="39" fontId="8" fillId="0" borderId="1" xfId="1" applyNumberFormat="1" applyFont="1" applyFill="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left" vertical="center" wrapText="1"/>
    </xf>
    <xf numFmtId="14" fontId="8" fillId="0" borderId="1" xfId="0" applyNumberFormat="1" applyFont="1" applyBorder="1" applyAlignment="1">
      <alignment vertical="center"/>
    </xf>
    <xf numFmtId="0" fontId="8" fillId="0" borderId="1" xfId="0" applyFont="1" applyBorder="1" applyAlignment="1">
      <alignment vertical="center"/>
    </xf>
    <xf numFmtId="164" fontId="8" fillId="0" borderId="1" xfId="1" applyFont="1" applyBorder="1" applyAlignment="1">
      <alignment horizontal="center" vertical="center"/>
    </xf>
    <xf numFmtId="164" fontId="0" fillId="0" borderId="1" xfId="1" applyFont="1" applyBorder="1"/>
    <xf numFmtId="0" fontId="0" fillId="0" borderId="1" xfId="0" applyBorder="1" applyAlignment="1">
      <alignment vertical="center" wrapText="1"/>
    </xf>
    <xf numFmtId="0" fontId="10" fillId="0" borderId="1" xfId="2" applyFont="1" applyBorder="1" applyAlignment="1">
      <alignment vertical="center" wrapText="1"/>
    </xf>
    <xf numFmtId="0" fontId="11" fillId="0" borderId="1" xfId="0" applyFont="1" applyBorder="1" applyAlignment="1">
      <alignment vertical="center" wrapText="1"/>
    </xf>
    <xf numFmtId="0" fontId="0" fillId="0" borderId="13" xfId="0" applyBorder="1" applyAlignment="1">
      <alignment vertical="center" wrapText="1"/>
    </xf>
    <xf numFmtId="164" fontId="8" fillId="0" borderId="9" xfId="1" applyFont="1" applyFill="1" applyBorder="1" applyAlignment="1">
      <alignment horizontal="right" vertical="center"/>
    </xf>
    <xf numFmtId="164" fontId="8" fillId="0" borderId="12" xfId="1" applyFont="1" applyFill="1" applyBorder="1" applyAlignment="1">
      <alignment horizontal="right" vertical="center"/>
    </xf>
    <xf numFmtId="4" fontId="8" fillId="0" borderId="10" xfId="0" applyNumberFormat="1" applyFont="1" applyBorder="1" applyAlignment="1">
      <alignment horizontal="right" vertical="center"/>
    </xf>
    <xf numFmtId="0" fontId="0" fillId="0" borderId="1" xfId="0" applyBorder="1" applyAlignment="1">
      <alignment horizontal="right"/>
    </xf>
    <xf numFmtId="164" fontId="8" fillId="0" borderId="1" xfId="1" applyFont="1" applyBorder="1" applyAlignment="1">
      <alignment horizontal="right" vertical="center"/>
    </xf>
    <xf numFmtId="39" fontId="8" fillId="0" borderId="1" xfId="1" applyNumberFormat="1" applyFont="1" applyBorder="1" applyAlignment="1">
      <alignment horizontal="right" vertical="center"/>
    </xf>
    <xf numFmtId="39" fontId="8" fillId="0" borderId="10" xfId="1" applyNumberFormat="1" applyFont="1" applyBorder="1" applyAlignment="1">
      <alignment horizontal="right" vertical="center"/>
    </xf>
    <xf numFmtId="0" fontId="2" fillId="0" borderId="1" xfId="0" applyFont="1" applyBorder="1"/>
    <xf numFmtId="164" fontId="2" fillId="0" borderId="1" xfId="1" applyFont="1" applyBorder="1"/>
    <xf numFmtId="0" fontId="0" fillId="0" borderId="1" xfId="0" applyBorder="1" applyAlignment="1">
      <alignment vertical="center"/>
    </xf>
    <xf numFmtId="4" fontId="8" fillId="0" borderId="10" xfId="0" applyNumberFormat="1" applyFont="1" applyBorder="1" applyAlignment="1">
      <alignment horizontal="center" vertical="center"/>
    </xf>
    <xf numFmtId="164" fontId="8" fillId="0" borderId="12" xfId="1" applyFont="1" applyFill="1" applyBorder="1" applyAlignment="1">
      <alignment horizontal="center" vertical="center"/>
    </xf>
    <xf numFmtId="0" fontId="17" fillId="0" borderId="1" xfId="0" applyFont="1" applyBorder="1" applyAlignment="1">
      <alignment vertical="center" wrapText="1"/>
    </xf>
    <xf numFmtId="0" fontId="8" fillId="2" borderId="1" xfId="0" applyFont="1" applyFill="1" applyBorder="1" applyAlignment="1">
      <alignment horizontal="center" vertical="center"/>
    </xf>
    <xf numFmtId="14"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17" fillId="2" borderId="1" xfId="0" applyFont="1" applyFill="1" applyBorder="1" applyAlignment="1">
      <alignment vertical="center" wrapText="1"/>
    </xf>
    <xf numFmtId="164" fontId="8" fillId="2" borderId="1" xfId="1" applyFont="1" applyFill="1" applyBorder="1" applyAlignment="1">
      <alignment horizontal="center" vertical="center"/>
    </xf>
    <xf numFmtId="39" fontId="8" fillId="2" borderId="1" xfId="1" applyNumberFormat="1" applyFont="1" applyFill="1" applyBorder="1" applyAlignment="1">
      <alignment horizontal="right" vertical="center"/>
    </xf>
    <xf numFmtId="164" fontId="18" fillId="0" borderId="6" xfId="1" applyFont="1" applyBorder="1" applyAlignment="1">
      <alignment vertical="center"/>
    </xf>
    <xf numFmtId="164" fontId="18" fillId="0" borderId="6" xfId="1" applyFont="1" applyBorder="1" applyAlignment="1">
      <alignment horizontal="center" vertical="center"/>
    </xf>
    <xf numFmtId="0" fontId="8" fillId="2" borderId="9" xfId="0" applyFont="1" applyFill="1" applyBorder="1" applyAlignment="1">
      <alignment horizontal="center" vertical="center"/>
    </xf>
    <xf numFmtId="14" fontId="0" fillId="2" borderId="13" xfId="0" applyNumberFormat="1" applyFill="1" applyBorder="1" applyAlignment="1">
      <alignment horizontal="center" vertical="center"/>
    </xf>
    <xf numFmtId="0" fontId="0" fillId="2" borderId="13" xfId="0" applyFill="1" applyBorder="1" applyAlignment="1">
      <alignment horizontal="center" vertical="center" wrapText="1"/>
    </xf>
    <xf numFmtId="0" fontId="17" fillId="2" borderId="13" xfId="0" applyFont="1" applyFill="1" applyBorder="1" applyAlignment="1">
      <alignment vertical="center" wrapText="1"/>
    </xf>
    <xf numFmtId="164" fontId="8" fillId="2" borderId="6" xfId="1" applyFont="1" applyFill="1" applyBorder="1" applyAlignment="1">
      <alignment horizontal="center" vertical="center"/>
    </xf>
    <xf numFmtId="39" fontId="8" fillId="2" borderId="6" xfId="1" applyNumberFormat="1" applyFont="1" applyFill="1" applyBorder="1" applyAlignment="1">
      <alignment horizontal="right" vertical="center"/>
    </xf>
    <xf numFmtId="164" fontId="8" fillId="2" borderId="6" xfId="1" applyFont="1" applyFill="1" applyBorder="1" applyAlignment="1">
      <alignment horizontal="center" vertical="center" wrapText="1"/>
    </xf>
    <xf numFmtId="0" fontId="7" fillId="0" borderId="1" xfId="0" applyFont="1" applyBorder="1" applyAlignment="1">
      <alignment horizontal="center" vertical="center"/>
    </xf>
    <xf numFmtId="14" fontId="8" fillId="0" borderId="1" xfId="0" applyNumberFormat="1" applyFont="1" applyBorder="1" applyAlignment="1">
      <alignment horizontal="center" vertical="center"/>
    </xf>
    <xf numFmtId="14" fontId="0" fillId="3" borderId="1" xfId="0" applyNumberFormat="1" applyFill="1" applyBorder="1" applyAlignment="1">
      <alignment horizontal="center" vertical="center"/>
    </xf>
    <xf numFmtId="0" fontId="8" fillId="3" borderId="1" xfId="0" applyFont="1" applyFill="1" applyBorder="1" applyAlignment="1">
      <alignment horizontal="center" vertical="center"/>
    </xf>
    <xf numFmtId="0" fontId="0" fillId="3" borderId="1" xfId="0" applyFill="1" applyBorder="1" applyAlignment="1">
      <alignment horizontal="center" vertical="center" wrapText="1"/>
    </xf>
    <xf numFmtId="0" fontId="17" fillId="3" borderId="1" xfId="0" applyFont="1" applyFill="1" applyBorder="1" applyAlignment="1">
      <alignment vertical="center" wrapText="1"/>
    </xf>
    <xf numFmtId="164" fontId="8" fillId="3" borderId="1" xfId="1" applyFont="1" applyFill="1" applyBorder="1" applyAlignment="1">
      <alignment horizontal="center" vertical="center"/>
    </xf>
    <xf numFmtId="39" fontId="8" fillId="3" borderId="1" xfId="1" applyNumberFormat="1" applyFont="1" applyFill="1" applyBorder="1" applyAlignment="1">
      <alignment horizontal="right" vertical="center"/>
    </xf>
    <xf numFmtId="0" fontId="0" fillId="3" borderId="0" xfId="0" applyFill="1"/>
    <xf numFmtId="164" fontId="8" fillId="2" borderId="1" xfId="1" applyFont="1" applyFill="1" applyBorder="1" applyAlignment="1">
      <alignment horizontal="center" vertical="center" wrapText="1"/>
    </xf>
    <xf numFmtId="0" fontId="8" fillId="3" borderId="1" xfId="0" applyFont="1" applyFill="1" applyBorder="1" applyAlignment="1">
      <alignment horizontal="left" vertical="center"/>
    </xf>
    <xf numFmtId="14" fontId="0" fillId="3" borderId="0" xfId="0" applyNumberFormat="1" applyFill="1" applyAlignment="1">
      <alignment horizontal="center" vertical="center"/>
    </xf>
    <xf numFmtId="164" fontId="8" fillId="3" borderId="1" xfId="1" applyFont="1" applyFill="1" applyBorder="1" applyAlignment="1">
      <alignment horizontal="center" vertical="center" wrapText="1"/>
    </xf>
    <xf numFmtId="0" fontId="8" fillId="0" borderId="19" xfId="0" applyFont="1" applyBorder="1"/>
    <xf numFmtId="164" fontId="8" fillId="0" borderId="20" xfId="1" applyFont="1" applyBorder="1" applyAlignment="1">
      <alignment horizontal="center"/>
    </xf>
    <xf numFmtId="164" fontId="8" fillId="0" borderId="20" xfId="1" applyFont="1" applyFill="1" applyBorder="1" applyAlignment="1">
      <alignment horizontal="center"/>
    </xf>
    <xf numFmtId="0" fontId="8" fillId="3" borderId="19" xfId="0" applyFont="1" applyFill="1" applyBorder="1" applyAlignment="1">
      <alignment horizontal="left" vertical="center"/>
    </xf>
    <xf numFmtId="39" fontId="8" fillId="3" borderId="20" xfId="1" applyNumberFormat="1" applyFont="1" applyFill="1" applyBorder="1" applyAlignment="1">
      <alignment horizontal="right" vertical="center"/>
    </xf>
    <xf numFmtId="0" fontId="8" fillId="0" borderId="19" xfId="0" applyFont="1" applyBorder="1" applyAlignment="1">
      <alignment horizontal="left" vertical="center"/>
    </xf>
    <xf numFmtId="14" fontId="8" fillId="0" borderId="19" xfId="0" applyNumberFormat="1" applyFont="1" applyBorder="1" applyAlignment="1">
      <alignment horizontal="left" vertical="center"/>
    </xf>
    <xf numFmtId="39" fontId="8" fillId="0" borderId="20" xfId="1" applyNumberFormat="1" applyFont="1" applyBorder="1" applyAlignment="1">
      <alignment horizontal="right" vertical="center"/>
    </xf>
    <xf numFmtId="0" fontId="0" fillId="0" borderId="19" xfId="0" applyBorder="1" applyAlignment="1">
      <alignment horizontal="center" vertical="center"/>
    </xf>
    <xf numFmtId="0" fontId="0" fillId="0" borderId="19" xfId="0" applyBorder="1" applyAlignment="1">
      <alignment horizontal="left" vertical="center" wrapText="1"/>
    </xf>
    <xf numFmtId="14" fontId="0" fillId="3" borderId="19" xfId="0" applyNumberFormat="1" applyFill="1" applyBorder="1" applyAlignment="1">
      <alignment horizontal="center" vertical="center"/>
    </xf>
    <xf numFmtId="0" fontId="7" fillId="0" borderId="22" xfId="0" applyFont="1" applyBorder="1" applyAlignment="1">
      <alignment horizontal="center" vertical="center"/>
    </xf>
    <xf numFmtId="164" fontId="18" fillId="0" borderId="22" xfId="1" applyFont="1" applyBorder="1" applyAlignment="1">
      <alignment vertical="center"/>
    </xf>
    <xf numFmtId="164" fontId="18" fillId="0" borderId="23" xfId="1" applyFont="1" applyBorder="1" applyAlignment="1">
      <alignment vertical="center"/>
    </xf>
    <xf numFmtId="0" fontId="8" fillId="0" borderId="24" xfId="0" applyFont="1" applyBorder="1"/>
    <xf numFmtId="14" fontId="0" fillId="0" borderId="6" xfId="0" applyNumberFormat="1" applyBorder="1" applyAlignment="1">
      <alignment horizontal="center"/>
    </xf>
    <xf numFmtId="0" fontId="0" fillId="0" borderId="6" xfId="0" applyBorder="1" applyAlignment="1">
      <alignment horizontal="center"/>
    </xf>
    <xf numFmtId="164" fontId="8" fillId="0" borderId="25" xfId="1" applyFont="1" applyBorder="1" applyAlignment="1">
      <alignment horizontal="center"/>
    </xf>
    <xf numFmtId="0" fontId="3"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7" fillId="0" borderId="4" xfId="0" applyFont="1" applyBorder="1" applyAlignment="1">
      <alignment horizontal="center"/>
    </xf>
    <xf numFmtId="0" fontId="7" fillId="0" borderId="5" xfId="0" applyFont="1" applyBorder="1" applyAlignment="1">
      <alignment horizontal="center"/>
    </xf>
    <xf numFmtId="0" fontId="4" fillId="0" borderId="0" xfId="0" applyFont="1" applyAlignment="1">
      <alignment horizont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0" fillId="0" borderId="0" xfId="0" applyAlignment="1">
      <alignment horizontal="center" vertical="center" wrapText="1"/>
    </xf>
    <xf numFmtId="0" fontId="0" fillId="0" borderId="0" xfId="0"/>
    <xf numFmtId="0" fontId="2" fillId="0" borderId="14" xfId="0" applyFont="1" applyBorder="1" applyAlignment="1">
      <alignment horizontal="center"/>
    </xf>
    <xf numFmtId="0" fontId="2" fillId="2" borderId="1" xfId="0" applyFont="1" applyFill="1" applyBorder="1" applyAlignment="1">
      <alignment horizontal="center"/>
    </xf>
    <xf numFmtId="0" fontId="0" fillId="0" borderId="0" xfId="0" applyAlignment="1">
      <alignment horizontal="center"/>
    </xf>
    <xf numFmtId="0" fontId="0" fillId="0" borderId="15" xfId="0" applyBorder="1" applyAlignment="1">
      <alignment horizontal="center"/>
    </xf>
    <xf numFmtId="0" fontId="2" fillId="0" borderId="0" xfId="0" applyFont="1" applyAlignment="1">
      <alignment horizontal="center" vertical="center"/>
    </xf>
    <xf numFmtId="0" fontId="2" fillId="0" borderId="0" xfId="0" applyFont="1" applyAlignment="1">
      <alignment horizontal="center"/>
    </xf>
    <xf numFmtId="0" fontId="2" fillId="0" borderId="1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21" xfId="0" applyFont="1" applyBorder="1" applyAlignment="1">
      <alignment horizontal="center" vertical="center"/>
    </xf>
    <xf numFmtId="0" fontId="18" fillId="0" borderId="22" xfId="0" applyFont="1" applyBorder="1" applyAlignment="1">
      <alignment horizontal="center" vertical="center"/>
    </xf>
  </cellXfs>
  <cellStyles count="3">
    <cellStyle name="Millares" xfId="1" builtinId="3"/>
    <cellStyle name="Normal" xfId="0" builtinId="0"/>
    <cellStyle name="Normal 2" xfId="2" xr:uid="{DD84CBBF-BF88-4C00-B221-471DC5547A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1.jpeg"/><Relationship Id="rId4" Type="http://schemas.openxmlformats.org/officeDocument/2006/relationships/image" Target="../media/image5.emf"/></Relationships>
</file>

<file path=xl/drawings/_rels/drawing8.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4.e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9.emf"/><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0.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C0B65962-CBEE-460C-A19D-AA92385D086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3105150" y="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41</xdr:row>
      <xdr:rowOff>97155</xdr:rowOff>
    </xdr:from>
    <xdr:to>
      <xdr:col>3</xdr:col>
      <xdr:colOff>2750821</xdr:colOff>
      <xdr:row>50</xdr:row>
      <xdr:rowOff>148132</xdr:rowOff>
    </xdr:to>
    <xdr:pic>
      <xdr:nvPicPr>
        <xdr:cNvPr id="5" name="Imagen 4">
          <a:extLst>
            <a:ext uri="{FF2B5EF4-FFF2-40B4-BE49-F238E27FC236}">
              <a16:creationId xmlns:a16="http://schemas.microsoft.com/office/drawing/2014/main" id="{B9880E9B-3F63-B79B-9898-065DF35856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08885" y="4737735"/>
          <a:ext cx="6010276" cy="18188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23</xdr:row>
      <xdr:rowOff>0</xdr:rowOff>
    </xdr:from>
    <xdr:to>
      <xdr:col>13</xdr:col>
      <xdr:colOff>552451</xdr:colOff>
      <xdr:row>32</xdr:row>
      <xdr:rowOff>127177</xdr:rowOff>
    </xdr:to>
    <xdr:pic>
      <xdr:nvPicPr>
        <xdr:cNvPr id="3" name="Imagen 2">
          <a:extLst>
            <a:ext uri="{FF2B5EF4-FFF2-40B4-BE49-F238E27FC236}">
              <a16:creationId xmlns:a16="http://schemas.microsoft.com/office/drawing/2014/main" id="{EB7DC8D4-46A2-4902-89A0-F02B5E30DC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81725" y="4381500"/>
          <a:ext cx="5886451" cy="184167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1685925</xdr:colOff>
      <xdr:row>8</xdr:row>
      <xdr:rowOff>161290</xdr:rowOff>
    </xdr:to>
    <xdr:pic>
      <xdr:nvPicPr>
        <xdr:cNvPr id="2" name="Imagen 1">
          <a:extLst>
            <a:ext uri="{FF2B5EF4-FFF2-40B4-BE49-F238E27FC236}">
              <a16:creationId xmlns:a16="http://schemas.microsoft.com/office/drawing/2014/main" id="{7DA464E0-06F6-4037-ACB2-5C9BA443241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1</xdr:colOff>
          <xdr:row>60</xdr:row>
          <xdr:rowOff>0</xdr:rowOff>
        </xdr:from>
        <xdr:to>
          <xdr:col>4</xdr:col>
          <xdr:colOff>552451</xdr:colOff>
          <xdr:row>73</xdr:row>
          <xdr:rowOff>104775</xdr:rowOff>
        </xdr:to>
        <xdr:pic>
          <xdr:nvPicPr>
            <xdr:cNvPr id="3" name="Imagen 2">
              <a:extLst>
                <a:ext uri="{FF2B5EF4-FFF2-40B4-BE49-F238E27FC236}">
                  <a16:creationId xmlns:a16="http://schemas.microsoft.com/office/drawing/2014/main" id="{26CEE188-E9BC-4280-8A3C-06BBC97DD933}"/>
                </a:ext>
              </a:extLst>
            </xdr:cNvPr>
            <xdr:cNvPicPr>
              <a:picLocks noChangeAspect="1" noChangeArrowheads="1"/>
              <a:extLst>
                <a:ext uri="{84589F7E-364E-4C9E-8A38-B11213B215E9}">
                  <a14:cameraTool cellRange="Hoja1!$G$38:$N$51" spid="_x0000_s13640"/>
                </a:ext>
              </a:extLst>
            </xdr:cNvPicPr>
          </xdr:nvPicPr>
          <xdr:blipFill>
            <a:blip xmlns:r="http://schemas.openxmlformats.org/officeDocument/2006/relationships" r:embed="rId2"/>
            <a:srcRect/>
            <a:stretch>
              <a:fillRect/>
            </a:stretch>
          </xdr:blipFill>
          <xdr:spPr bwMode="auto">
            <a:xfrm>
              <a:off x="1914526" y="27670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2</xdr:col>
      <xdr:colOff>1885950</xdr:colOff>
      <xdr:row>1</xdr:row>
      <xdr:rowOff>165100</xdr:rowOff>
    </xdr:from>
    <xdr:to>
      <xdr:col>4</xdr:col>
      <xdr:colOff>279400</xdr:colOff>
      <xdr:row>8</xdr:row>
      <xdr:rowOff>135890</xdr:rowOff>
    </xdr:to>
    <xdr:pic>
      <xdr:nvPicPr>
        <xdr:cNvPr id="2" name="Imagen 1">
          <a:extLst>
            <a:ext uri="{FF2B5EF4-FFF2-40B4-BE49-F238E27FC236}">
              <a16:creationId xmlns:a16="http://schemas.microsoft.com/office/drawing/2014/main" id="{99DB312E-0A07-44C3-9CA0-BDF947B0EEB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3790950" y="3556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74</xdr:row>
      <xdr:rowOff>63500</xdr:rowOff>
    </xdr:from>
    <xdr:to>
      <xdr:col>6</xdr:col>
      <xdr:colOff>1168257</xdr:colOff>
      <xdr:row>100</xdr:row>
      <xdr:rowOff>28771</xdr:rowOff>
    </xdr:to>
    <xdr:pic>
      <xdr:nvPicPr>
        <xdr:cNvPr id="9" name="Imagen 8">
          <a:extLst>
            <a:ext uri="{FF2B5EF4-FFF2-40B4-BE49-F238E27FC236}">
              <a16:creationId xmlns:a16="http://schemas.microsoft.com/office/drawing/2014/main" id="{3E311822-6A1A-D969-81A1-1075F9B7FC92}"/>
            </a:ext>
          </a:extLst>
        </xdr:cNvPr>
        <xdr:cNvPicPr>
          <a:picLocks noChangeAspect="1"/>
        </xdr:cNvPicPr>
      </xdr:nvPicPr>
      <xdr:blipFill>
        <a:blip xmlns:r="http://schemas.openxmlformats.org/officeDocument/2006/relationships" r:embed="rId2"/>
        <a:stretch>
          <a:fillRect/>
        </a:stretch>
      </xdr:blipFill>
      <xdr:spPr>
        <a:xfrm>
          <a:off x="0" y="45656500"/>
          <a:ext cx="11534632" cy="51881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C25D14DE-7F89-43B6-B994-BCFCF24E2A7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31051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11BC3B0D-BDCD-436A-975D-11B0C676A3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74595" y="14765655"/>
          <a:ext cx="5886451" cy="18416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4457BAD1-0C02-491D-BA28-43AF4851EA1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65</xdr:row>
      <xdr:rowOff>97155</xdr:rowOff>
    </xdr:from>
    <xdr:to>
      <xdr:col>4</xdr:col>
      <xdr:colOff>83821</xdr:colOff>
      <xdr:row>74</xdr:row>
      <xdr:rowOff>148132</xdr:rowOff>
    </xdr:to>
    <xdr:pic>
      <xdr:nvPicPr>
        <xdr:cNvPr id="3" name="Imagen 2">
          <a:extLst>
            <a:ext uri="{FF2B5EF4-FFF2-40B4-BE49-F238E27FC236}">
              <a16:creationId xmlns:a16="http://schemas.microsoft.com/office/drawing/2014/main" id="{45F7EC59-B4DB-4CCB-A759-66F8DC21BA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36092130"/>
          <a:ext cx="5886451" cy="18416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F4334EB5-0475-43C5-A9A7-0EF974E2AB5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63</xdr:row>
      <xdr:rowOff>97155</xdr:rowOff>
    </xdr:from>
    <xdr:to>
      <xdr:col>4</xdr:col>
      <xdr:colOff>83821</xdr:colOff>
      <xdr:row>72</xdr:row>
      <xdr:rowOff>148132</xdr:rowOff>
    </xdr:to>
    <xdr:pic>
      <xdr:nvPicPr>
        <xdr:cNvPr id="3" name="Imagen 2">
          <a:extLst>
            <a:ext uri="{FF2B5EF4-FFF2-40B4-BE49-F238E27FC236}">
              <a16:creationId xmlns:a16="http://schemas.microsoft.com/office/drawing/2014/main" id="{576C3500-6BC2-4D11-ACD3-BBEE7FEDE9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28900755"/>
          <a:ext cx="5886451" cy="18416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00063AB4-EEEC-4121-B794-506DE03BC30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D3E53B35-3B4C-4D1B-B4BC-4C847474D8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37701855"/>
          <a:ext cx="5886451" cy="18416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6798E16D-0280-478A-8AA4-627D15C62A0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8E716458-7F55-491B-956A-A30D7C6078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29853255"/>
          <a:ext cx="5886451" cy="18416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DE51C073-A98A-4B45-B8F7-124B8EC581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1</xdr:colOff>
          <xdr:row>66</xdr:row>
          <xdr:rowOff>0</xdr:rowOff>
        </xdr:from>
        <xdr:to>
          <xdr:col>4</xdr:col>
          <xdr:colOff>238126</xdr:colOff>
          <xdr:row>76</xdr:row>
          <xdr:rowOff>19050</xdr:rowOff>
        </xdr:to>
        <mc:AlternateContent>
          <mc:Choice Requires="a14">
            <xdr:pic>
              <xdr:nvPicPr>
                <xdr:cNvPr id="6" name="Imagen 5">
                  <a:extLst>
                    <a:ext uri="{FF2B5EF4-FFF2-40B4-BE49-F238E27FC236}">
                      <a16:creationId xmlns:a16="http://schemas.microsoft.com/office/drawing/2014/main" id="{D4CC3805-57DA-9F35-0F1F-F34EC0A152D9}"/>
                    </a:ext>
                  </a:extLst>
                </xdr:cNvPr>
                <xdr:cNvPicPr>
                  <a:picLocks noChangeAspect="1" noChangeArrowheads="1"/>
                  <a:extLst>
                    <a:ext uri="{84589F7E-364E-4C9E-8A38-B11213B215E9}">
                      <a14:cameraTool cellRange="Hoja1!$G$38:$N$51" spid="_x0000_s15522"/>
                    </a:ext>
                  </a:extLst>
                </xdr:cNvPicPr>
              </xdr:nvPicPr>
              <xdr:blipFill>
                <a:blip xmlns:r="http://schemas.openxmlformats.org/officeDocument/2006/relationships" r:embed="rId2"/>
                <a:srcRect/>
                <a:stretch>
                  <a:fillRect/>
                </a:stretch>
              </xdr:blipFill>
              <xdr:spPr bwMode="auto">
                <a:xfrm>
                  <a:off x="1914526" y="27860625"/>
                  <a:ext cx="6038850" cy="2009775"/>
                </a:xfrm>
                <a:prstGeom prst="rect">
                  <a:avLst/>
                </a:prstGeom>
                <a:noFill/>
                <a:extLst>
                  <a:ext uri="{909E8E84-426E-40DD-AFC4-6F175D3DCCD1}">
                    <a14:hiddenFill>
                      <a:solidFill>
                        <a:srgbClr val="FFFFFF"/>
                      </a:solidFill>
                    </a14:hiddenFill>
                  </a:ext>
                </a:extLst>
              </xdr:spPr>
            </xdr:pic>
          </mc:Choice>
          <mc:Fallback xmlns=""/>
        </mc:AlternateContent>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4</xdr:col>
          <xdr:colOff>238125</xdr:colOff>
          <xdr:row>76</xdr:row>
          <xdr:rowOff>19050</xdr:rowOff>
        </xdr:to>
        <xdr:pic>
          <xdr:nvPicPr>
            <xdr:cNvPr id="7178" name="Imagen 5">
              <a:extLst>
                <a:ext uri="{FF2B5EF4-FFF2-40B4-BE49-F238E27FC236}">
                  <a16:creationId xmlns:a16="http://schemas.microsoft.com/office/drawing/2014/main" id="{52B08268-065D-B9A2-E768-0337B14C9394}"/>
                </a:ext>
              </a:extLst>
            </xdr:cNvPr>
            <xdr:cNvPicPr>
              <a:picLocks noChangeAspect="1" noChangeArrowheads="1"/>
              <a:extLst>
                <a:ext uri="{84589F7E-364E-4C9E-8A38-B11213B215E9}">
                  <a14:cameraTool cellRange="Hoja1!$G$38:$N$51" spid="_x0000_s15523"/>
                </a:ext>
              </a:extLst>
            </xdr:cNvPicPr>
          </xdr:nvPicPr>
          <xdr:blipFill>
            <a:blip xmlns:r="http://schemas.openxmlformats.org/officeDocument/2006/relationships" r:embed="rId3"/>
            <a:srcRect/>
            <a:stretch>
              <a:fillRect/>
            </a:stretch>
          </xdr:blipFill>
          <xdr:spPr bwMode="auto">
            <a:xfrm>
              <a:off x="1914525" y="28813125"/>
              <a:ext cx="6038850" cy="2009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4</xdr:col>
          <xdr:colOff>238125</xdr:colOff>
          <xdr:row>76</xdr:row>
          <xdr:rowOff>19050</xdr:rowOff>
        </xdr:to>
        <xdr:pic>
          <xdr:nvPicPr>
            <xdr:cNvPr id="7362" name="Imagen 5">
              <a:extLst>
                <a:ext uri="{FF2B5EF4-FFF2-40B4-BE49-F238E27FC236}">
                  <a16:creationId xmlns:a16="http://schemas.microsoft.com/office/drawing/2014/main" id="{23F3AED8-77FE-D112-C0F9-A73F6A7B1203}"/>
                </a:ext>
              </a:extLst>
            </xdr:cNvPr>
            <xdr:cNvPicPr>
              <a:picLocks noChangeAspect="1" noChangeArrowheads="1"/>
              <a:extLst>
                <a:ext uri="{84589F7E-364E-4C9E-8A38-B11213B215E9}">
                  <a14:cameraTool cellRange="Hoja1!$G$38:$N$51" spid="_x0000_s15524"/>
                </a:ext>
              </a:extLst>
            </xdr:cNvPicPr>
          </xdr:nvPicPr>
          <xdr:blipFill>
            <a:blip xmlns:r="http://schemas.openxmlformats.org/officeDocument/2006/relationships" r:embed="rId4"/>
            <a:srcRect/>
            <a:stretch>
              <a:fillRect/>
            </a:stretch>
          </xdr:blipFill>
          <xdr:spPr bwMode="auto">
            <a:xfrm>
              <a:off x="1914525" y="28813125"/>
              <a:ext cx="6038850" cy="2009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4</xdr:col>
          <xdr:colOff>238125</xdr:colOff>
          <xdr:row>76</xdr:row>
          <xdr:rowOff>19050</xdr:rowOff>
        </xdr:to>
        <xdr:pic>
          <xdr:nvPicPr>
            <xdr:cNvPr id="7363" name="Picture 195">
              <a:extLst>
                <a:ext uri="{FF2B5EF4-FFF2-40B4-BE49-F238E27FC236}">
                  <a16:creationId xmlns:a16="http://schemas.microsoft.com/office/drawing/2014/main" id="{8144DF4B-D6D9-16F1-9139-9427B9FB7BAD}"/>
                </a:ext>
              </a:extLst>
            </xdr:cNvPr>
            <xdr:cNvPicPr>
              <a:picLocks noChangeAspect="1" noChangeArrowheads="1"/>
              <a:extLst>
                <a:ext uri="{84589F7E-364E-4C9E-8A38-B11213B215E9}">
                  <a14:cameraTool cellRange="Hoja1!$G$38:$N$51" spid="_x0000_s15525"/>
                </a:ext>
              </a:extLst>
            </xdr:cNvPicPr>
          </xdr:nvPicPr>
          <xdr:blipFill>
            <a:blip xmlns:r="http://schemas.openxmlformats.org/officeDocument/2006/relationships" r:embed="rId3"/>
            <a:srcRect/>
            <a:stretch>
              <a:fillRect/>
            </a:stretch>
          </xdr:blipFill>
          <xdr:spPr bwMode="auto">
            <a:xfrm>
              <a:off x="1914525" y="28813125"/>
              <a:ext cx="6038850" cy="20097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A62A0BAE-D99C-452E-90AF-54F1819ED7D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1</xdr:colOff>
          <xdr:row>58</xdr:row>
          <xdr:rowOff>0</xdr:rowOff>
        </xdr:from>
        <xdr:to>
          <xdr:col>4</xdr:col>
          <xdr:colOff>295276</xdr:colOff>
          <xdr:row>71</xdr:row>
          <xdr:rowOff>104775</xdr:rowOff>
        </xdr:to>
        <xdr:pic>
          <xdr:nvPicPr>
            <xdr:cNvPr id="3" name="Imagen 2">
              <a:extLst>
                <a:ext uri="{FF2B5EF4-FFF2-40B4-BE49-F238E27FC236}">
                  <a16:creationId xmlns:a16="http://schemas.microsoft.com/office/drawing/2014/main" id="{B5DC5923-32C0-43C9-92F9-726257A6D43C}"/>
                </a:ext>
              </a:extLst>
            </xdr:cNvPr>
            <xdr:cNvPicPr>
              <a:picLocks noChangeAspect="1" noChangeArrowheads="1"/>
              <a:extLst>
                <a:ext uri="{84589F7E-364E-4C9E-8A38-B11213B215E9}">
                  <a14:cameraTool cellRange="Hoja1!$G$38:$N$51" spid="_x0000_s9851"/>
                </a:ext>
              </a:extLst>
            </xdr:cNvPicPr>
          </xdr:nvPicPr>
          <xdr:blipFill>
            <a:blip xmlns:r="http://schemas.openxmlformats.org/officeDocument/2006/relationships" r:embed="rId2"/>
            <a:srcRect/>
            <a:stretch>
              <a:fillRect/>
            </a:stretch>
          </xdr:blipFill>
          <xdr:spPr bwMode="auto">
            <a:xfrm>
              <a:off x="1914526" y="28813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4</xdr:col>
          <xdr:colOff>295275</xdr:colOff>
          <xdr:row>71</xdr:row>
          <xdr:rowOff>104775</xdr:rowOff>
        </xdr:to>
        <xdr:pic>
          <xdr:nvPicPr>
            <xdr:cNvPr id="4" name="Imagen 5">
              <a:extLst>
                <a:ext uri="{FF2B5EF4-FFF2-40B4-BE49-F238E27FC236}">
                  <a16:creationId xmlns:a16="http://schemas.microsoft.com/office/drawing/2014/main" id="{BDAC202D-E084-43FE-BFFD-2ADB724E2A1F}"/>
                </a:ext>
              </a:extLst>
            </xdr:cNvPr>
            <xdr:cNvPicPr>
              <a:picLocks noChangeAspect="1" noChangeArrowheads="1"/>
              <a:extLst>
                <a:ext uri="{84589F7E-364E-4C9E-8A38-B11213B215E9}">
                  <a14:cameraTool cellRange="Hoja1!$G$38:$N$51" spid="_x0000_s9852"/>
                </a:ext>
              </a:extLst>
            </xdr:cNvPicPr>
          </xdr:nvPicPr>
          <xdr:blipFill>
            <a:blip xmlns:r="http://schemas.openxmlformats.org/officeDocument/2006/relationships" r:embed="rId3"/>
            <a:srcRect/>
            <a:stretch>
              <a:fillRect/>
            </a:stretch>
          </xdr:blipFill>
          <xdr:spPr bwMode="auto">
            <a:xfrm>
              <a:off x="1914525" y="28813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1685925</xdr:colOff>
      <xdr:row>8</xdr:row>
      <xdr:rowOff>161290</xdr:rowOff>
    </xdr:to>
    <xdr:pic>
      <xdr:nvPicPr>
        <xdr:cNvPr id="2" name="Imagen 1">
          <a:extLst>
            <a:ext uri="{FF2B5EF4-FFF2-40B4-BE49-F238E27FC236}">
              <a16:creationId xmlns:a16="http://schemas.microsoft.com/office/drawing/2014/main" id="{75408F80-5B83-4E3E-8A26-F58C6E8860D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1</xdr:colOff>
          <xdr:row>53</xdr:row>
          <xdr:rowOff>0</xdr:rowOff>
        </xdr:from>
        <xdr:to>
          <xdr:col>4</xdr:col>
          <xdr:colOff>552451</xdr:colOff>
          <xdr:row>66</xdr:row>
          <xdr:rowOff>104775</xdr:rowOff>
        </xdr:to>
        <xdr:pic>
          <xdr:nvPicPr>
            <xdr:cNvPr id="3" name="Imagen 2">
              <a:extLst>
                <a:ext uri="{FF2B5EF4-FFF2-40B4-BE49-F238E27FC236}">
                  <a16:creationId xmlns:a16="http://schemas.microsoft.com/office/drawing/2014/main" id="{190D8C92-204E-4C49-A93B-B7EDAA61404C}"/>
                </a:ext>
              </a:extLst>
            </xdr:cNvPr>
            <xdr:cNvPicPr>
              <a:picLocks noChangeAspect="1" noChangeArrowheads="1"/>
              <a:extLst>
                <a:ext uri="{84589F7E-364E-4C9E-8A38-B11213B215E9}">
                  <a14:cameraTool cellRange="Hoja1!$G$38:$N$51" spid="_x0000_s11755"/>
                </a:ext>
              </a:extLst>
            </xdr:cNvPicPr>
          </xdr:nvPicPr>
          <xdr:blipFill>
            <a:blip xmlns:r="http://schemas.openxmlformats.org/officeDocument/2006/relationships" r:embed="rId2"/>
            <a:srcRect/>
            <a:stretch>
              <a:fillRect/>
            </a:stretch>
          </xdr:blipFill>
          <xdr:spPr bwMode="auto">
            <a:xfrm>
              <a:off x="1914526" y="27470100"/>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1543050</xdr:colOff>
          <xdr:row>70</xdr:row>
          <xdr:rowOff>38100</xdr:rowOff>
        </xdr:from>
        <xdr:to>
          <xdr:col>5</xdr:col>
          <xdr:colOff>1047750</xdr:colOff>
          <xdr:row>84</xdr:row>
          <xdr:rowOff>38100</xdr:rowOff>
        </xdr:to>
        <xdr:pic>
          <xdr:nvPicPr>
            <xdr:cNvPr id="4" name="Imagen 5">
              <a:extLst>
                <a:ext uri="{FF2B5EF4-FFF2-40B4-BE49-F238E27FC236}">
                  <a16:creationId xmlns:a16="http://schemas.microsoft.com/office/drawing/2014/main" id="{744B4226-A80D-4686-B886-3F0D3B37A6B1}"/>
                </a:ext>
              </a:extLst>
            </xdr:cNvPr>
            <xdr:cNvPicPr>
              <a:picLocks noChangeAspect="1" noChangeArrowheads="1"/>
              <a:extLst>
                <a:ext uri="{84589F7E-364E-4C9E-8A38-B11213B215E9}">
                  <a14:cameraTool cellRange="Hoja1!$G$38:$N$51" spid="_x0000_s11756"/>
                </a:ext>
              </a:extLst>
            </xdr:cNvPicPr>
          </xdr:nvPicPr>
          <xdr:blipFill>
            <a:blip xmlns:r="http://schemas.openxmlformats.org/officeDocument/2006/relationships" r:embed="rId3"/>
            <a:srcRect/>
            <a:stretch>
              <a:fillRect/>
            </a:stretch>
          </xdr:blipFill>
          <xdr:spPr bwMode="auto">
            <a:xfrm>
              <a:off x="3457575" y="311753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7A52F-CB85-432B-AD33-A22AD98C101C}">
  <dimension ref="A10:G58"/>
  <sheetViews>
    <sheetView showGridLines="0" topLeftCell="A38" zoomScaleNormal="100" workbookViewId="0">
      <selection activeCell="C12" sqref="C12:C13"/>
    </sheetView>
  </sheetViews>
  <sheetFormatPr baseColWidth="10" defaultColWidth="11.42578125" defaultRowHeight="15" x14ac:dyDescent="0.25"/>
  <cols>
    <col min="1" max="1" width="16.28515625" customWidth="1"/>
    <col min="2" max="2" width="26.140625" customWidth="1"/>
    <col min="3" max="3" width="41.7109375" customWidth="1"/>
    <col min="4" max="4" width="45.28515625" customWidth="1"/>
    <col min="5" max="7" width="20.28515625" customWidth="1"/>
    <col min="9" max="9" width="13" bestFit="1" customWidth="1"/>
  </cols>
  <sheetData>
    <row r="10" spans="1:7" x14ac:dyDescent="0.25">
      <c r="A10" s="130" t="s">
        <v>56</v>
      </c>
      <c r="B10" s="130"/>
      <c r="C10" s="130"/>
      <c r="D10" s="130"/>
      <c r="E10" s="130"/>
      <c r="F10" s="130"/>
      <c r="G10" s="130"/>
    </row>
    <row r="11" spans="1:7" ht="15.75" thickBot="1" x14ac:dyDescent="0.3">
      <c r="A11" s="138" t="s">
        <v>6</v>
      </c>
      <c r="B11" s="138"/>
      <c r="C11" s="138"/>
      <c r="D11" s="138"/>
      <c r="E11" s="138"/>
      <c r="F11" s="138"/>
      <c r="G11" s="138"/>
    </row>
    <row r="12" spans="1:7" ht="28.5" customHeight="1" x14ac:dyDescent="0.25">
      <c r="A12" s="136" t="s">
        <v>0</v>
      </c>
      <c r="B12" s="134" t="s">
        <v>1</v>
      </c>
      <c r="C12" s="134" t="s">
        <v>2</v>
      </c>
      <c r="D12" s="134" t="s">
        <v>3</v>
      </c>
      <c r="E12" s="134" t="s">
        <v>4</v>
      </c>
      <c r="F12" s="134" t="s">
        <v>54</v>
      </c>
      <c r="G12" s="134" t="s">
        <v>55</v>
      </c>
    </row>
    <row r="13" spans="1:7" x14ac:dyDescent="0.25">
      <c r="A13" s="137"/>
      <c r="B13" s="135"/>
      <c r="C13" s="135"/>
      <c r="D13" s="135"/>
      <c r="E13" s="135"/>
      <c r="F13" s="135"/>
      <c r="G13" s="135"/>
    </row>
    <row r="14" spans="1:7" x14ac:dyDescent="0.25">
      <c r="A14" s="8" t="s">
        <v>7</v>
      </c>
      <c r="B14" s="7">
        <v>44847</v>
      </c>
      <c r="C14" s="12" t="s">
        <v>20</v>
      </c>
      <c r="D14" s="12" t="s">
        <v>21</v>
      </c>
      <c r="E14" s="9">
        <v>840</v>
      </c>
      <c r="F14" s="9"/>
      <c r="G14" s="9">
        <v>840</v>
      </c>
    </row>
    <row r="15" spans="1:7" x14ac:dyDescent="0.25">
      <c r="A15" s="8" t="s">
        <v>8</v>
      </c>
      <c r="B15" s="7">
        <v>44853</v>
      </c>
      <c r="C15" s="12" t="s">
        <v>20</v>
      </c>
      <c r="D15" s="12" t="s">
        <v>21</v>
      </c>
      <c r="E15" s="17">
        <v>720</v>
      </c>
      <c r="F15" s="9"/>
      <c r="G15" s="17">
        <v>720</v>
      </c>
    </row>
    <row r="16" spans="1:7" x14ac:dyDescent="0.25">
      <c r="A16" s="8" t="s">
        <v>9</v>
      </c>
      <c r="B16" s="7">
        <v>44860</v>
      </c>
      <c r="C16" s="12" t="s">
        <v>20</v>
      </c>
      <c r="D16" s="12" t="s">
        <v>21</v>
      </c>
      <c r="E16" s="9">
        <v>1380</v>
      </c>
      <c r="F16" s="9"/>
      <c r="G16" s="9">
        <v>1380</v>
      </c>
    </row>
    <row r="17" spans="1:7" x14ac:dyDescent="0.25">
      <c r="A17" s="8" t="s">
        <v>10</v>
      </c>
      <c r="B17" s="7">
        <v>44853</v>
      </c>
      <c r="C17" s="12" t="s">
        <v>20</v>
      </c>
      <c r="D17" s="12" t="s">
        <v>21</v>
      </c>
      <c r="E17" s="9">
        <v>1140</v>
      </c>
      <c r="F17" s="9"/>
      <c r="G17" s="9">
        <v>1140</v>
      </c>
    </row>
    <row r="18" spans="1:7" x14ac:dyDescent="0.25">
      <c r="A18" s="8" t="s">
        <v>11</v>
      </c>
      <c r="B18" s="7">
        <v>44860</v>
      </c>
      <c r="C18" s="12" t="s">
        <v>20</v>
      </c>
      <c r="D18" s="12" t="s">
        <v>21</v>
      </c>
      <c r="E18" s="9">
        <v>1500</v>
      </c>
      <c r="F18" s="9"/>
      <c r="G18" s="9">
        <v>1500</v>
      </c>
    </row>
    <row r="19" spans="1:7" x14ac:dyDescent="0.25">
      <c r="A19" s="8" t="s">
        <v>12</v>
      </c>
      <c r="B19" s="7">
        <v>44931</v>
      </c>
      <c r="C19" s="12" t="s">
        <v>20</v>
      </c>
      <c r="D19" s="12" t="s">
        <v>21</v>
      </c>
      <c r="E19" s="9">
        <v>1200</v>
      </c>
      <c r="F19" s="9"/>
      <c r="G19" s="9">
        <v>1200</v>
      </c>
    </row>
    <row r="20" spans="1:7" x14ac:dyDescent="0.25">
      <c r="A20" s="8" t="s">
        <v>13</v>
      </c>
      <c r="B20" s="7">
        <v>44938</v>
      </c>
      <c r="C20" s="12" t="s">
        <v>20</v>
      </c>
      <c r="D20" s="12" t="s">
        <v>21</v>
      </c>
      <c r="E20" s="9">
        <v>960</v>
      </c>
      <c r="F20" s="9"/>
      <c r="G20" s="9">
        <v>960</v>
      </c>
    </row>
    <row r="21" spans="1:7" x14ac:dyDescent="0.25">
      <c r="A21" s="8" t="s">
        <v>14</v>
      </c>
      <c r="B21" s="7">
        <v>44945</v>
      </c>
      <c r="C21" s="12" t="s">
        <v>20</v>
      </c>
      <c r="D21" s="12" t="s">
        <v>21</v>
      </c>
      <c r="E21" s="9">
        <v>1320</v>
      </c>
      <c r="F21" s="9"/>
      <c r="G21" s="9">
        <v>1320</v>
      </c>
    </row>
    <row r="22" spans="1:7" x14ac:dyDescent="0.25">
      <c r="A22" s="8" t="s">
        <v>15</v>
      </c>
      <c r="B22" s="7">
        <v>44959</v>
      </c>
      <c r="C22" s="12" t="s">
        <v>20</v>
      </c>
      <c r="D22" s="12" t="s">
        <v>21</v>
      </c>
      <c r="E22" s="9">
        <v>1200</v>
      </c>
      <c r="F22" s="9"/>
      <c r="G22" s="9">
        <v>1200</v>
      </c>
    </row>
    <row r="23" spans="1:7" x14ac:dyDescent="0.25">
      <c r="A23" s="8" t="s">
        <v>16</v>
      </c>
      <c r="B23" s="7">
        <v>45264</v>
      </c>
      <c r="C23" s="12" t="s">
        <v>20</v>
      </c>
      <c r="D23" s="12" t="s">
        <v>21</v>
      </c>
      <c r="E23" s="10">
        <v>900</v>
      </c>
      <c r="F23" s="9"/>
      <c r="G23" s="10">
        <v>900</v>
      </c>
    </row>
    <row r="24" spans="1:7" x14ac:dyDescent="0.25">
      <c r="A24" s="8" t="s">
        <v>17</v>
      </c>
      <c r="B24" s="7">
        <v>45267</v>
      </c>
      <c r="C24" s="12" t="s">
        <v>20</v>
      </c>
      <c r="D24" s="12" t="s">
        <v>21</v>
      </c>
      <c r="E24" s="10">
        <v>960</v>
      </c>
      <c r="F24" s="9"/>
      <c r="G24" s="10">
        <v>960</v>
      </c>
    </row>
    <row r="25" spans="1:7" x14ac:dyDescent="0.25">
      <c r="A25" s="8" t="s">
        <v>18</v>
      </c>
      <c r="B25" s="7">
        <v>45272</v>
      </c>
      <c r="C25" s="12" t="s">
        <v>20</v>
      </c>
      <c r="D25" s="12" t="s">
        <v>21</v>
      </c>
      <c r="E25" s="10">
        <v>960</v>
      </c>
      <c r="F25" s="9"/>
      <c r="G25" s="10">
        <v>960</v>
      </c>
    </row>
    <row r="26" spans="1:7" x14ac:dyDescent="0.25">
      <c r="A26" s="8" t="s">
        <v>19</v>
      </c>
      <c r="B26" s="7">
        <v>45279</v>
      </c>
      <c r="C26" s="12" t="s">
        <v>20</v>
      </c>
      <c r="D26" s="12" t="s">
        <v>21</v>
      </c>
      <c r="E26" s="10">
        <v>1080</v>
      </c>
      <c r="F26" s="9"/>
      <c r="G26" s="10">
        <v>1080</v>
      </c>
    </row>
    <row r="27" spans="1:7" ht="45" x14ac:dyDescent="0.25">
      <c r="A27" s="8" t="s">
        <v>22</v>
      </c>
      <c r="B27" s="7">
        <v>45689</v>
      </c>
      <c r="C27" s="12" t="s">
        <v>24</v>
      </c>
      <c r="D27" s="13" t="s">
        <v>28</v>
      </c>
      <c r="E27" s="10">
        <v>560612.1</v>
      </c>
      <c r="F27" s="10">
        <v>560612.1</v>
      </c>
      <c r="G27" s="18">
        <v>0</v>
      </c>
    </row>
    <row r="28" spans="1:7" ht="75" x14ac:dyDescent="0.25">
      <c r="A28" s="8"/>
      <c r="B28" s="7">
        <v>45705</v>
      </c>
      <c r="C28" s="12" t="s">
        <v>25</v>
      </c>
      <c r="D28" s="13" t="s">
        <v>29</v>
      </c>
      <c r="E28" s="10">
        <v>67619.17</v>
      </c>
      <c r="F28" s="10">
        <v>67619.17</v>
      </c>
      <c r="G28" s="18">
        <v>0</v>
      </c>
    </row>
    <row r="29" spans="1:7" ht="57" x14ac:dyDescent="0.25">
      <c r="A29" s="8"/>
      <c r="B29" s="15" t="s">
        <v>36</v>
      </c>
      <c r="C29" s="12" t="s">
        <v>26</v>
      </c>
      <c r="D29" s="14" t="s">
        <v>30</v>
      </c>
      <c r="E29" s="10">
        <v>159300</v>
      </c>
      <c r="F29" s="10">
        <v>159300</v>
      </c>
      <c r="G29" s="18">
        <v>0</v>
      </c>
    </row>
    <row r="30" spans="1:7" ht="45" x14ac:dyDescent="0.25">
      <c r="A30" s="8" t="s">
        <v>45</v>
      </c>
      <c r="B30" s="15" t="s">
        <v>36</v>
      </c>
      <c r="C30" s="12" t="s">
        <v>23</v>
      </c>
      <c r="D30" s="13" t="s">
        <v>48</v>
      </c>
      <c r="E30" s="10">
        <v>11800</v>
      </c>
      <c r="F30" s="10">
        <v>11800</v>
      </c>
      <c r="G30" s="18">
        <v>0</v>
      </c>
    </row>
    <row r="31" spans="1:7" ht="45" x14ac:dyDescent="0.25">
      <c r="A31" s="8" t="s">
        <v>46</v>
      </c>
      <c r="B31" s="15"/>
      <c r="C31" s="12" t="s">
        <v>23</v>
      </c>
      <c r="D31" s="13" t="s">
        <v>49</v>
      </c>
      <c r="E31" s="10">
        <v>21240</v>
      </c>
      <c r="F31" s="10">
        <v>21240</v>
      </c>
      <c r="G31" s="18">
        <v>0</v>
      </c>
    </row>
    <row r="32" spans="1:7" ht="45" x14ac:dyDescent="0.25">
      <c r="A32" s="8" t="s">
        <v>47</v>
      </c>
      <c r="B32" s="15"/>
      <c r="C32" s="12" t="s">
        <v>23</v>
      </c>
      <c r="D32" s="13" t="s">
        <v>49</v>
      </c>
      <c r="E32" s="10">
        <v>18290</v>
      </c>
      <c r="F32" s="10">
        <v>18290</v>
      </c>
      <c r="G32" s="18">
        <v>0</v>
      </c>
    </row>
    <row r="33" spans="1:7" ht="75" x14ac:dyDescent="0.25">
      <c r="A33" s="8" t="s">
        <v>50</v>
      </c>
      <c r="B33" s="16" t="s">
        <v>37</v>
      </c>
      <c r="C33" s="12" t="s">
        <v>27</v>
      </c>
      <c r="D33" s="13" t="s">
        <v>31</v>
      </c>
      <c r="E33" s="10">
        <v>160244</v>
      </c>
      <c r="F33" s="10">
        <v>160244</v>
      </c>
      <c r="G33" s="18">
        <v>0</v>
      </c>
    </row>
    <row r="34" spans="1:7" ht="60" x14ac:dyDescent="0.25">
      <c r="A34" s="8" t="s">
        <v>51</v>
      </c>
      <c r="B34" s="7">
        <v>45712</v>
      </c>
      <c r="C34" s="12" t="s">
        <v>34</v>
      </c>
      <c r="D34" s="13" t="s">
        <v>32</v>
      </c>
      <c r="E34" s="10">
        <v>68351</v>
      </c>
      <c r="F34" s="10">
        <v>68351</v>
      </c>
      <c r="G34" s="18">
        <v>0</v>
      </c>
    </row>
    <row r="35" spans="1:7" ht="45" x14ac:dyDescent="0.25">
      <c r="A35" s="8" t="s">
        <v>53</v>
      </c>
      <c r="B35" s="7">
        <v>45712</v>
      </c>
      <c r="C35" s="12" t="s">
        <v>34</v>
      </c>
      <c r="D35" s="13" t="s">
        <v>38</v>
      </c>
      <c r="E35" s="10">
        <v>24892.1</v>
      </c>
      <c r="F35" s="10">
        <v>24892.1</v>
      </c>
      <c r="G35" s="18">
        <v>0</v>
      </c>
    </row>
    <row r="36" spans="1:7" ht="45" x14ac:dyDescent="0.25">
      <c r="A36" s="8" t="s">
        <v>52</v>
      </c>
      <c r="B36" s="7">
        <v>45712</v>
      </c>
      <c r="C36" s="12" t="s">
        <v>34</v>
      </c>
      <c r="D36" s="13" t="s">
        <v>39</v>
      </c>
      <c r="E36" s="10">
        <v>96376.5</v>
      </c>
      <c r="F36" s="10">
        <v>96376.5</v>
      </c>
      <c r="G36" s="18">
        <v>0</v>
      </c>
    </row>
    <row r="37" spans="1:7" ht="45" x14ac:dyDescent="0.25">
      <c r="A37" s="8" t="s">
        <v>41</v>
      </c>
      <c r="B37" s="7">
        <v>45693</v>
      </c>
      <c r="C37" s="12" t="s">
        <v>35</v>
      </c>
      <c r="D37" s="13" t="s">
        <v>33</v>
      </c>
      <c r="E37" s="10">
        <v>2394</v>
      </c>
      <c r="F37" s="10">
        <v>2394</v>
      </c>
      <c r="G37" s="18">
        <v>0</v>
      </c>
    </row>
    <row r="38" spans="1:7" ht="45" x14ac:dyDescent="0.25">
      <c r="A38" s="8" t="s">
        <v>42</v>
      </c>
      <c r="B38" s="16" t="s">
        <v>40</v>
      </c>
      <c r="C38" s="12" t="s">
        <v>35</v>
      </c>
      <c r="D38" s="13" t="s">
        <v>33</v>
      </c>
      <c r="E38" s="10">
        <v>1890</v>
      </c>
      <c r="F38" s="10">
        <v>1890</v>
      </c>
      <c r="G38" s="18">
        <v>0</v>
      </c>
    </row>
    <row r="39" spans="1:7" ht="45" x14ac:dyDescent="0.25">
      <c r="A39" s="8" t="s">
        <v>43</v>
      </c>
      <c r="B39" s="7">
        <v>45708</v>
      </c>
      <c r="C39" s="12" t="s">
        <v>35</v>
      </c>
      <c r="D39" s="13" t="s">
        <v>33</v>
      </c>
      <c r="E39" s="10">
        <v>2205</v>
      </c>
      <c r="F39" s="10">
        <v>2205</v>
      </c>
      <c r="G39" s="18">
        <v>0</v>
      </c>
    </row>
    <row r="40" spans="1:7" ht="45" x14ac:dyDescent="0.25">
      <c r="A40" s="8" t="s">
        <v>44</v>
      </c>
      <c r="B40" s="7">
        <v>45714</v>
      </c>
      <c r="C40" s="12" t="s">
        <v>35</v>
      </c>
      <c r="D40" s="13" t="s">
        <v>33</v>
      </c>
      <c r="E40" s="10">
        <v>1638</v>
      </c>
      <c r="F40" s="10">
        <v>1638</v>
      </c>
      <c r="G40" s="18">
        <v>0</v>
      </c>
    </row>
    <row r="41" spans="1:7" s="1" customFormat="1" ht="33.75" customHeight="1" thickBot="1" x14ac:dyDescent="0.3">
      <c r="A41" s="131" t="s">
        <v>5</v>
      </c>
      <c r="B41" s="132"/>
      <c r="C41" s="132"/>
      <c r="D41" s="6"/>
      <c r="E41" s="11">
        <f>SUM(E14:E40)</f>
        <v>1211011.8700000001</v>
      </c>
      <c r="F41" s="11">
        <f>SUM(F14:F40)</f>
        <v>1196851.8700000001</v>
      </c>
      <c r="G41" s="11">
        <f>SUM(G14:G40)</f>
        <v>14160</v>
      </c>
    </row>
    <row r="42" spans="1:7" x14ac:dyDescent="0.25">
      <c r="E42" s="5"/>
      <c r="F42" s="5"/>
      <c r="G42" s="5"/>
    </row>
    <row r="43" spans="1:7" ht="15.75" x14ac:dyDescent="0.25">
      <c r="A43" s="127"/>
      <c r="B43" s="127"/>
      <c r="C43" s="2"/>
      <c r="D43" s="127"/>
      <c r="E43" s="127"/>
      <c r="F43" s="127"/>
      <c r="G43" s="127"/>
    </row>
    <row r="44" spans="1:7" ht="15.75" x14ac:dyDescent="0.25">
      <c r="A44" s="3"/>
      <c r="B44" s="3"/>
      <c r="C44" s="3"/>
    </row>
    <row r="45" spans="1:7" ht="15.75" x14ac:dyDescent="0.25">
      <c r="A45" s="133"/>
      <c r="B45" s="133"/>
      <c r="C45" s="4"/>
      <c r="D45" s="133"/>
      <c r="E45" s="133"/>
      <c r="F45" s="133"/>
      <c r="G45" s="133"/>
    </row>
    <row r="46" spans="1:7" ht="15.75" x14ac:dyDescent="0.25">
      <c r="A46" s="127"/>
      <c r="B46" s="127"/>
      <c r="C46" s="2"/>
      <c r="D46" s="127"/>
      <c r="E46" s="127"/>
      <c r="F46" s="127"/>
      <c r="G46" s="127"/>
    </row>
    <row r="47" spans="1:7" ht="15.75" x14ac:dyDescent="0.25">
      <c r="A47" s="3"/>
      <c r="B47" s="3"/>
      <c r="C47" s="3"/>
    </row>
    <row r="48" spans="1:7" ht="15.75" x14ac:dyDescent="0.25">
      <c r="A48" s="3"/>
      <c r="B48" s="3"/>
      <c r="C48" s="3"/>
    </row>
    <row r="49" spans="1:7" ht="15.75" x14ac:dyDescent="0.25">
      <c r="A49" s="128"/>
      <c r="B49" s="128"/>
      <c r="C49" s="128"/>
      <c r="D49" s="128"/>
      <c r="E49" s="128"/>
      <c r="F49" s="128"/>
      <c r="G49" s="128"/>
    </row>
    <row r="50" spans="1:7" ht="15.75" x14ac:dyDescent="0.25">
      <c r="A50" s="129"/>
      <c r="B50" s="129"/>
      <c r="C50" s="129"/>
      <c r="D50" s="129"/>
      <c r="E50" s="129"/>
      <c r="F50" s="129"/>
      <c r="G50" s="129"/>
    </row>
    <row r="51" spans="1:7" ht="15.75" x14ac:dyDescent="0.25">
      <c r="A51" s="129"/>
      <c r="B51" s="129"/>
      <c r="C51" s="129"/>
      <c r="D51" s="129"/>
      <c r="E51" s="129"/>
      <c r="F51" s="129"/>
      <c r="G51" s="129"/>
    </row>
    <row r="52" spans="1:7" ht="15.75" x14ac:dyDescent="0.25">
      <c r="A52" s="127"/>
      <c r="B52" s="127"/>
      <c r="C52" s="127"/>
      <c r="D52" s="127"/>
      <c r="E52" s="127"/>
      <c r="F52" s="127"/>
      <c r="G52" s="127"/>
    </row>
    <row r="58" spans="1:7" ht="26.25" customHeight="1" x14ac:dyDescent="0.25"/>
  </sheetData>
  <mergeCells count="20">
    <mergeCell ref="A10:G10"/>
    <mergeCell ref="A41:C41"/>
    <mergeCell ref="A43:B43"/>
    <mergeCell ref="D43:G43"/>
    <mergeCell ref="A45:B45"/>
    <mergeCell ref="D45:G45"/>
    <mergeCell ref="G12:G13"/>
    <mergeCell ref="F12:F13"/>
    <mergeCell ref="E12:E13"/>
    <mergeCell ref="A12:A13"/>
    <mergeCell ref="B12:B13"/>
    <mergeCell ref="C12:C13"/>
    <mergeCell ref="D12:D13"/>
    <mergeCell ref="A11:G11"/>
    <mergeCell ref="A52:G52"/>
    <mergeCell ref="A46:B46"/>
    <mergeCell ref="D46:G46"/>
    <mergeCell ref="A49:G49"/>
    <mergeCell ref="A50:G50"/>
    <mergeCell ref="A51:G51"/>
  </mergeCells>
  <phoneticPr fontId="6" type="noConversion"/>
  <pageMargins left="0.7" right="0.7" top="0.75" bottom="0.75" header="0.3" footer="0.3"/>
  <pageSetup paperSize="5" scale="8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45ACE-E9A8-4072-9823-CD9A09F3FB81}">
  <dimension ref="C3:N51"/>
  <sheetViews>
    <sheetView showGridLines="0" topLeftCell="B23" workbookViewId="0">
      <selection activeCell="J36" sqref="J36"/>
    </sheetView>
  </sheetViews>
  <sheetFormatPr baseColWidth="10" defaultRowHeight="15" x14ac:dyDescent="0.25"/>
  <cols>
    <col min="3" max="3" width="35.5703125" bestFit="1" customWidth="1"/>
    <col min="6" max="6" width="14.28515625" customWidth="1"/>
  </cols>
  <sheetData>
    <row r="3" spans="3:4" x14ac:dyDescent="0.25">
      <c r="C3" s="147" t="s">
        <v>440</v>
      </c>
      <c r="D3" s="147"/>
    </row>
    <row r="4" spans="3:4" x14ac:dyDescent="0.25">
      <c r="C4" s="50" t="s">
        <v>441</v>
      </c>
      <c r="D4" s="63">
        <v>190000</v>
      </c>
    </row>
    <row r="5" spans="3:4" x14ac:dyDescent="0.25">
      <c r="C5" s="50" t="s">
        <v>442</v>
      </c>
      <c r="D5" s="63">
        <f>4500+5700</f>
        <v>10200</v>
      </c>
    </row>
    <row r="6" spans="3:4" x14ac:dyDescent="0.25">
      <c r="C6" s="50" t="s">
        <v>443</v>
      </c>
      <c r="D6" s="63">
        <v>2400</v>
      </c>
    </row>
    <row r="7" spans="3:4" x14ac:dyDescent="0.25">
      <c r="C7" s="50" t="s">
        <v>444</v>
      </c>
      <c r="D7" s="63">
        <v>320</v>
      </c>
    </row>
    <row r="8" spans="3:4" x14ac:dyDescent="0.25">
      <c r="C8" s="50" t="s">
        <v>445</v>
      </c>
      <c r="D8" s="63">
        <v>450</v>
      </c>
    </row>
    <row r="9" spans="3:4" x14ac:dyDescent="0.25">
      <c r="C9" s="50" t="s">
        <v>446</v>
      </c>
      <c r="D9" s="63">
        <v>300</v>
      </c>
    </row>
    <row r="10" spans="3:4" x14ac:dyDescent="0.25">
      <c r="C10" s="50" t="s">
        <v>447</v>
      </c>
      <c r="D10" s="63">
        <v>400</v>
      </c>
    </row>
    <row r="11" spans="3:4" x14ac:dyDescent="0.25">
      <c r="C11" s="50" t="s">
        <v>448</v>
      </c>
      <c r="D11" s="63">
        <v>3600</v>
      </c>
    </row>
    <row r="12" spans="3:4" x14ac:dyDescent="0.25">
      <c r="C12" s="50" t="s">
        <v>449</v>
      </c>
      <c r="D12" s="63">
        <v>7000</v>
      </c>
    </row>
    <row r="13" spans="3:4" x14ac:dyDescent="0.25">
      <c r="C13" s="50" t="s">
        <v>450</v>
      </c>
      <c r="D13" s="63">
        <v>961</v>
      </c>
    </row>
    <row r="14" spans="3:4" x14ac:dyDescent="0.25">
      <c r="C14" s="50" t="s">
        <v>451</v>
      </c>
      <c r="D14" s="63">
        <v>1465</v>
      </c>
    </row>
    <row r="15" spans="3:4" x14ac:dyDescent="0.25">
      <c r="C15" s="50" t="s">
        <v>452</v>
      </c>
      <c r="D15" s="63">
        <v>30000</v>
      </c>
    </row>
    <row r="16" spans="3:4" x14ac:dyDescent="0.25">
      <c r="C16" s="50" t="s">
        <v>484</v>
      </c>
      <c r="D16" s="63">
        <v>1000</v>
      </c>
    </row>
    <row r="17" spans="3:8" x14ac:dyDescent="0.25">
      <c r="C17" s="50" t="s">
        <v>485</v>
      </c>
      <c r="D17" s="63">
        <v>7200</v>
      </c>
      <c r="H17" s="5"/>
    </row>
    <row r="18" spans="3:8" x14ac:dyDescent="0.25">
      <c r="C18" s="50"/>
      <c r="D18" s="63"/>
    </row>
    <row r="19" spans="3:8" x14ac:dyDescent="0.25">
      <c r="C19" s="50"/>
      <c r="D19" s="63"/>
    </row>
    <row r="20" spans="3:8" x14ac:dyDescent="0.25">
      <c r="C20" s="50"/>
      <c r="D20" s="63"/>
    </row>
    <row r="21" spans="3:8" x14ac:dyDescent="0.25">
      <c r="C21" s="75" t="s">
        <v>453</v>
      </c>
      <c r="D21" s="76">
        <f>SUM(D4:D17)</f>
        <v>255296</v>
      </c>
      <c r="F21" s="5">
        <f>+D21-D4</f>
        <v>65296</v>
      </c>
    </row>
    <row r="38" spans="7:14" x14ac:dyDescent="0.25">
      <c r="G38" s="148" t="s">
        <v>486</v>
      </c>
      <c r="H38" s="148"/>
      <c r="I38" s="148"/>
      <c r="L38" s="148" t="s">
        <v>489</v>
      </c>
      <c r="M38" s="148"/>
      <c r="N38" s="148"/>
    </row>
    <row r="41" spans="7:14" x14ac:dyDescent="0.25">
      <c r="G41" s="146" t="s">
        <v>487</v>
      </c>
      <c r="H41" s="146"/>
      <c r="I41" s="146"/>
      <c r="L41" s="146" t="s">
        <v>490</v>
      </c>
      <c r="M41" s="146"/>
      <c r="N41" s="146"/>
    </row>
    <row r="42" spans="7:14" x14ac:dyDescent="0.25">
      <c r="G42" s="149" t="s">
        <v>488</v>
      </c>
      <c r="H42" s="149"/>
      <c r="I42" s="149"/>
      <c r="L42" s="149" t="s">
        <v>491</v>
      </c>
      <c r="M42" s="149"/>
      <c r="N42" s="149"/>
    </row>
    <row r="46" spans="7:14" x14ac:dyDescent="0.25">
      <c r="I46" s="145" t="s">
        <v>493</v>
      </c>
      <c r="J46" s="145"/>
      <c r="K46" s="145"/>
      <c r="L46" s="145"/>
    </row>
    <row r="48" spans="7:14" x14ac:dyDescent="0.25">
      <c r="G48" s="32"/>
      <c r="H48" s="32"/>
      <c r="I48" s="146" t="s">
        <v>494</v>
      </c>
      <c r="J48" s="146"/>
      <c r="K48" s="146"/>
      <c r="L48" s="146"/>
      <c r="M48" s="32"/>
      <c r="N48" s="32"/>
    </row>
    <row r="49" spans="7:14" x14ac:dyDescent="0.25">
      <c r="G49" s="144" t="s">
        <v>492</v>
      </c>
      <c r="H49" s="144"/>
      <c r="I49" s="144"/>
      <c r="J49" s="144"/>
      <c r="K49" s="144"/>
      <c r="L49" s="144"/>
      <c r="M49" s="144"/>
      <c r="N49" s="144"/>
    </row>
    <row r="50" spans="7:14" x14ac:dyDescent="0.25">
      <c r="G50" s="144"/>
      <c r="H50" s="144"/>
      <c r="I50" s="144"/>
      <c r="J50" s="144"/>
      <c r="K50" s="144"/>
      <c r="L50" s="144"/>
      <c r="M50" s="144"/>
      <c r="N50" s="144"/>
    </row>
    <row r="51" spans="7:14" x14ac:dyDescent="0.25">
      <c r="G51" s="144"/>
      <c r="H51" s="144"/>
      <c r="I51" s="144"/>
      <c r="J51" s="144"/>
      <c r="K51" s="144"/>
      <c r="L51" s="144"/>
      <c r="M51" s="144"/>
      <c r="N51" s="144"/>
    </row>
  </sheetData>
  <mergeCells count="10">
    <mergeCell ref="G49:N51"/>
    <mergeCell ref="I46:L46"/>
    <mergeCell ref="I48:L48"/>
    <mergeCell ref="C3:D3"/>
    <mergeCell ref="G38:I38"/>
    <mergeCell ref="G41:I41"/>
    <mergeCell ref="G42:I42"/>
    <mergeCell ref="L38:N38"/>
    <mergeCell ref="L41:N41"/>
    <mergeCell ref="L42:N42"/>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7F5B7-9C8B-4A5D-900B-AB7C1B70E371}">
  <dimension ref="A10:I75"/>
  <sheetViews>
    <sheetView showGridLines="0" topLeftCell="A60" zoomScaleNormal="100" workbookViewId="0">
      <selection activeCell="D77" sqref="D77"/>
    </sheetView>
  </sheetViews>
  <sheetFormatPr baseColWidth="10" defaultColWidth="11.42578125" defaultRowHeight="15" x14ac:dyDescent="0.25"/>
  <cols>
    <col min="1" max="1" width="16.28515625" customWidth="1"/>
    <col min="2" max="2" width="12.42578125" style="32" customWidth="1"/>
    <col min="3" max="3" width="37.855468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30" t="s">
        <v>622</v>
      </c>
      <c r="B10" s="130"/>
      <c r="C10" s="130"/>
      <c r="D10" s="130"/>
      <c r="E10" s="130"/>
      <c r="F10" s="130"/>
      <c r="G10" s="130"/>
    </row>
    <row r="11" spans="1:7" ht="15.75" thickBot="1" x14ac:dyDescent="0.3">
      <c r="A11" s="138" t="s">
        <v>6</v>
      </c>
      <c r="B11" s="138"/>
      <c r="C11" s="138"/>
      <c r="D11" s="138"/>
      <c r="E11" s="138"/>
      <c r="F11" s="138"/>
      <c r="G11" s="138"/>
    </row>
    <row r="12" spans="1:7" s="32" customFormat="1" ht="28.5" customHeight="1" x14ac:dyDescent="0.25">
      <c r="A12" s="136" t="s">
        <v>0</v>
      </c>
      <c r="B12" s="134" t="s">
        <v>1</v>
      </c>
      <c r="C12" s="134" t="s">
        <v>2</v>
      </c>
      <c r="D12" s="134" t="s">
        <v>3</v>
      </c>
      <c r="E12" s="134" t="s">
        <v>4</v>
      </c>
      <c r="F12" s="134" t="s">
        <v>54</v>
      </c>
      <c r="G12" s="134" t="s">
        <v>55</v>
      </c>
    </row>
    <row r="13" spans="1:7" x14ac:dyDescent="0.25">
      <c r="A13" s="137"/>
      <c r="B13" s="135"/>
      <c r="C13" s="135"/>
      <c r="D13" s="135"/>
      <c r="E13" s="135"/>
      <c r="F13" s="135"/>
      <c r="G13" s="135"/>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75" x14ac:dyDescent="0.25">
      <c r="A27" s="106" t="s">
        <v>617</v>
      </c>
      <c r="B27" s="98">
        <v>45945</v>
      </c>
      <c r="C27" s="100" t="s">
        <v>618</v>
      </c>
      <c r="D27" s="101" t="s">
        <v>621</v>
      </c>
      <c r="E27" s="102">
        <v>109375</v>
      </c>
      <c r="F27" s="102">
        <v>109375</v>
      </c>
      <c r="G27" s="103">
        <v>0</v>
      </c>
    </row>
    <row r="28" spans="1:7" ht="60" x14ac:dyDescent="0.25">
      <c r="A28" s="54" t="s">
        <v>623</v>
      </c>
      <c r="B28" s="23">
        <v>45965</v>
      </c>
      <c r="C28" s="20" t="s">
        <v>624</v>
      </c>
      <c r="D28" s="64" t="s">
        <v>625</v>
      </c>
      <c r="E28" s="19">
        <v>145376</v>
      </c>
      <c r="F28" s="19">
        <v>145376</v>
      </c>
      <c r="G28" s="73">
        <v>0</v>
      </c>
    </row>
    <row r="29" spans="1:7" ht="75" x14ac:dyDescent="0.25">
      <c r="A29" s="30" t="s">
        <v>626</v>
      </c>
      <c r="B29" s="23">
        <v>45973</v>
      </c>
      <c r="C29" s="20" t="s">
        <v>171</v>
      </c>
      <c r="D29" s="64" t="s">
        <v>627</v>
      </c>
      <c r="E29" s="73">
        <v>77765</v>
      </c>
      <c r="F29" s="73">
        <v>77765</v>
      </c>
      <c r="G29" s="73">
        <v>0</v>
      </c>
    </row>
    <row r="30" spans="1:7" ht="75" x14ac:dyDescent="0.25">
      <c r="A30" s="30" t="s">
        <v>548</v>
      </c>
      <c r="B30" s="23">
        <v>45962</v>
      </c>
      <c r="C30" s="20" t="s">
        <v>198</v>
      </c>
      <c r="D30" s="64" t="s">
        <v>628</v>
      </c>
      <c r="E30" s="73">
        <v>17345.560000000001</v>
      </c>
      <c r="F30" s="73">
        <v>17345.560000000001</v>
      </c>
      <c r="G30" s="73">
        <v>0</v>
      </c>
    </row>
    <row r="31" spans="1:7" ht="75" x14ac:dyDescent="0.25">
      <c r="A31" s="30" t="s">
        <v>91</v>
      </c>
      <c r="B31" s="23">
        <v>45962</v>
      </c>
      <c r="C31" s="20" t="s">
        <v>198</v>
      </c>
      <c r="D31" s="64" t="s">
        <v>629</v>
      </c>
      <c r="E31" s="73">
        <v>18212.84</v>
      </c>
      <c r="F31" s="73">
        <v>18212.84</v>
      </c>
      <c r="G31" s="73">
        <v>0</v>
      </c>
    </row>
    <row r="32" spans="1:7" ht="90" x14ac:dyDescent="0.25">
      <c r="A32" s="54" t="s">
        <v>630</v>
      </c>
      <c r="B32" s="23">
        <v>45938</v>
      </c>
      <c r="C32" s="20" t="s">
        <v>397</v>
      </c>
      <c r="D32" s="64" t="s">
        <v>631</v>
      </c>
      <c r="E32" s="73">
        <v>400000</v>
      </c>
      <c r="F32" s="73">
        <v>400000</v>
      </c>
      <c r="G32" s="73">
        <v>0</v>
      </c>
    </row>
    <row r="33" spans="1:7" ht="75" x14ac:dyDescent="0.25">
      <c r="A33" s="54" t="s">
        <v>126</v>
      </c>
      <c r="B33" s="23">
        <v>45937</v>
      </c>
      <c r="C33" s="20" t="s">
        <v>401</v>
      </c>
      <c r="D33" s="64" t="s">
        <v>632</v>
      </c>
      <c r="E33" s="73">
        <v>400000</v>
      </c>
      <c r="F33" s="73">
        <v>400000</v>
      </c>
      <c r="G33" s="73">
        <v>0</v>
      </c>
    </row>
    <row r="34" spans="1:7" ht="75" x14ac:dyDescent="0.25">
      <c r="A34" s="54" t="s">
        <v>633</v>
      </c>
      <c r="B34" s="23">
        <v>45959</v>
      </c>
      <c r="C34" s="20" t="s">
        <v>634</v>
      </c>
      <c r="D34" s="64" t="s">
        <v>635</v>
      </c>
      <c r="E34" s="73">
        <v>88500</v>
      </c>
      <c r="F34" s="73">
        <v>88500</v>
      </c>
      <c r="G34" s="73">
        <v>0</v>
      </c>
    </row>
    <row r="35" spans="1:7" ht="75" x14ac:dyDescent="0.25">
      <c r="A35" s="54" t="s">
        <v>636</v>
      </c>
      <c r="B35" s="23">
        <v>45964</v>
      </c>
      <c r="C35" s="20" t="s">
        <v>212</v>
      </c>
      <c r="D35" s="64" t="s">
        <v>639</v>
      </c>
      <c r="E35" s="73">
        <v>562870.4</v>
      </c>
      <c r="F35" s="73">
        <v>562870.4</v>
      </c>
      <c r="G35" s="73">
        <v>0</v>
      </c>
    </row>
    <row r="36" spans="1:7" ht="75" x14ac:dyDescent="0.25">
      <c r="A36" s="54" t="s">
        <v>637</v>
      </c>
      <c r="B36" s="23">
        <v>45964</v>
      </c>
      <c r="C36" s="20" t="s">
        <v>212</v>
      </c>
      <c r="D36" s="64" t="s">
        <v>638</v>
      </c>
      <c r="E36" s="73">
        <v>21240</v>
      </c>
      <c r="F36" s="73">
        <v>21240</v>
      </c>
      <c r="G36" s="73">
        <v>0</v>
      </c>
    </row>
    <row r="37" spans="1:7" ht="60" x14ac:dyDescent="0.25">
      <c r="A37" s="54" t="s">
        <v>640</v>
      </c>
      <c r="B37" s="23">
        <v>45974</v>
      </c>
      <c r="C37" s="20" t="s">
        <v>221</v>
      </c>
      <c r="D37" s="64" t="s">
        <v>641</v>
      </c>
      <c r="E37" s="73">
        <v>77956.259999999995</v>
      </c>
      <c r="F37" s="73">
        <v>77956.259999999995</v>
      </c>
      <c r="G37" s="73">
        <v>0</v>
      </c>
    </row>
    <row r="38" spans="1:7" ht="90" x14ac:dyDescent="0.25">
      <c r="A38" s="54" t="s">
        <v>642</v>
      </c>
      <c r="B38" s="23">
        <v>45975</v>
      </c>
      <c r="C38" s="20" t="s">
        <v>644</v>
      </c>
      <c r="D38" s="64" t="s">
        <v>643</v>
      </c>
      <c r="E38" s="73">
        <v>61161.09</v>
      </c>
      <c r="F38" s="73">
        <v>61161.09</v>
      </c>
      <c r="G38" s="73">
        <v>0</v>
      </c>
    </row>
    <row r="39" spans="1:7" ht="75" x14ac:dyDescent="0.25">
      <c r="A39" s="54" t="s">
        <v>645</v>
      </c>
      <c r="B39" s="23" t="s">
        <v>648</v>
      </c>
      <c r="C39" s="20" t="s">
        <v>647</v>
      </c>
      <c r="D39" s="64" t="s">
        <v>646</v>
      </c>
      <c r="E39" s="73">
        <v>30000</v>
      </c>
      <c r="F39" s="73">
        <v>30000</v>
      </c>
      <c r="G39" s="73">
        <v>0</v>
      </c>
    </row>
    <row r="40" spans="1:7" ht="75" x14ac:dyDescent="0.25">
      <c r="A40" s="54" t="s">
        <v>649</v>
      </c>
      <c r="B40" s="23">
        <v>45966</v>
      </c>
      <c r="C40" s="20" t="s">
        <v>171</v>
      </c>
      <c r="D40" s="64" t="s">
        <v>650</v>
      </c>
      <c r="E40" s="73">
        <v>25826.9</v>
      </c>
      <c r="F40" s="73">
        <v>25826.9</v>
      </c>
      <c r="G40" s="73">
        <v>0</v>
      </c>
    </row>
    <row r="41" spans="1:7" ht="75" x14ac:dyDescent="0.25">
      <c r="A41" s="54" t="s">
        <v>651</v>
      </c>
      <c r="B41" s="23">
        <v>45979</v>
      </c>
      <c r="C41" s="20" t="s">
        <v>653</v>
      </c>
      <c r="D41" s="64" t="s">
        <v>652</v>
      </c>
      <c r="E41" s="73">
        <v>15458</v>
      </c>
      <c r="F41" s="73">
        <v>15458</v>
      </c>
      <c r="G41" s="73">
        <v>0</v>
      </c>
    </row>
    <row r="42" spans="1:7" ht="75" x14ac:dyDescent="0.25">
      <c r="A42" s="54" t="s">
        <v>655</v>
      </c>
      <c r="B42" s="23">
        <v>45985</v>
      </c>
      <c r="C42" s="20" t="s">
        <v>599</v>
      </c>
      <c r="D42" s="64" t="s">
        <v>654</v>
      </c>
      <c r="E42" s="73">
        <v>35282</v>
      </c>
      <c r="F42" s="73">
        <v>35282</v>
      </c>
      <c r="G42" s="73">
        <v>0</v>
      </c>
    </row>
    <row r="43" spans="1:7" ht="90" x14ac:dyDescent="0.25">
      <c r="A43" s="54" t="s">
        <v>657</v>
      </c>
      <c r="B43" s="23">
        <v>45982</v>
      </c>
      <c r="C43" s="20" t="s">
        <v>634</v>
      </c>
      <c r="D43" s="64" t="s">
        <v>656</v>
      </c>
      <c r="E43" s="73">
        <v>123900</v>
      </c>
      <c r="F43" s="73">
        <v>123900</v>
      </c>
      <c r="G43" s="73">
        <v>0</v>
      </c>
    </row>
    <row r="44" spans="1:7" ht="60" x14ac:dyDescent="0.25">
      <c r="A44" s="27" t="s">
        <v>658</v>
      </c>
      <c r="B44" s="23">
        <v>45988</v>
      </c>
      <c r="C44" s="20" t="s">
        <v>684</v>
      </c>
      <c r="D44" s="64" t="s">
        <v>660</v>
      </c>
      <c r="E44" s="73">
        <v>9000</v>
      </c>
      <c r="F44" s="73">
        <v>9000</v>
      </c>
      <c r="G44" s="73">
        <v>0</v>
      </c>
    </row>
    <row r="45" spans="1:7" ht="60" x14ac:dyDescent="0.25">
      <c r="A45" s="54" t="s">
        <v>659</v>
      </c>
      <c r="B45" s="23">
        <v>45988</v>
      </c>
      <c r="C45" s="20" t="s">
        <v>684</v>
      </c>
      <c r="D45" s="64" t="s">
        <v>661</v>
      </c>
      <c r="E45" s="73">
        <v>8550</v>
      </c>
      <c r="F45" s="73">
        <v>8550</v>
      </c>
      <c r="G45" s="73">
        <v>0</v>
      </c>
    </row>
    <row r="46" spans="1:7" ht="60" x14ac:dyDescent="0.25">
      <c r="A46" s="54" t="s">
        <v>662</v>
      </c>
      <c r="B46" s="98">
        <v>45967</v>
      </c>
      <c r="C46" s="20" t="s">
        <v>259</v>
      </c>
      <c r="D46" s="64" t="s">
        <v>665</v>
      </c>
      <c r="E46" s="73">
        <v>2345</v>
      </c>
      <c r="F46" s="73">
        <v>2345</v>
      </c>
      <c r="G46" s="73">
        <v>0</v>
      </c>
    </row>
    <row r="47" spans="1:7" ht="60" x14ac:dyDescent="0.25">
      <c r="A47" s="54" t="s">
        <v>663</v>
      </c>
      <c r="B47" s="98">
        <v>45979</v>
      </c>
      <c r="C47" s="20" t="s">
        <v>259</v>
      </c>
      <c r="D47" s="64" t="s">
        <v>666</v>
      </c>
      <c r="E47" s="73">
        <v>2010</v>
      </c>
      <c r="F47" s="73">
        <v>2010</v>
      </c>
      <c r="G47" s="73">
        <v>0</v>
      </c>
    </row>
    <row r="48" spans="1:7" s="104" customFormat="1" ht="60" x14ac:dyDescent="0.25">
      <c r="A48" s="106" t="s">
        <v>664</v>
      </c>
      <c r="B48" s="98">
        <v>45987</v>
      </c>
      <c r="C48" s="20" t="s">
        <v>259</v>
      </c>
      <c r="D48" s="101" t="s">
        <v>667</v>
      </c>
      <c r="E48" s="102">
        <v>2747</v>
      </c>
      <c r="F48" s="102">
        <v>2747</v>
      </c>
      <c r="G48" s="103">
        <v>0</v>
      </c>
    </row>
    <row r="49" spans="1:9" s="104" customFormat="1" ht="75" x14ac:dyDescent="0.25">
      <c r="A49" s="98" t="s">
        <v>668</v>
      </c>
      <c r="B49" s="107">
        <v>45969</v>
      </c>
      <c r="C49" s="20" t="s">
        <v>165</v>
      </c>
      <c r="D49" s="101" t="s">
        <v>675</v>
      </c>
      <c r="E49" s="102">
        <v>7540.2</v>
      </c>
      <c r="F49" s="102">
        <v>7540.2</v>
      </c>
      <c r="G49" s="103">
        <v>0</v>
      </c>
    </row>
    <row r="50" spans="1:9" s="104" customFormat="1" ht="75" x14ac:dyDescent="0.25">
      <c r="A50" s="106" t="s">
        <v>669</v>
      </c>
      <c r="B50" s="98">
        <v>45980</v>
      </c>
      <c r="C50" s="20" t="s">
        <v>165</v>
      </c>
      <c r="D50" s="101" t="s">
        <v>676</v>
      </c>
      <c r="E50" s="102">
        <v>6891.2</v>
      </c>
      <c r="F50" s="102">
        <v>6891.2</v>
      </c>
      <c r="G50" s="103">
        <v>0</v>
      </c>
    </row>
    <row r="51" spans="1:9" s="104" customFormat="1" ht="75" x14ac:dyDescent="0.25">
      <c r="A51" s="106" t="s">
        <v>670</v>
      </c>
      <c r="B51" s="98">
        <v>45980</v>
      </c>
      <c r="C51" s="20" t="s">
        <v>165</v>
      </c>
      <c r="D51" s="101" t="s">
        <v>677</v>
      </c>
      <c r="E51" s="102">
        <v>20874.2</v>
      </c>
      <c r="F51" s="102">
        <v>20874.2</v>
      </c>
      <c r="G51" s="103">
        <v>0</v>
      </c>
    </row>
    <row r="52" spans="1:9" s="104" customFormat="1" ht="75" x14ac:dyDescent="0.25">
      <c r="A52" s="106" t="s">
        <v>671</v>
      </c>
      <c r="B52" s="98">
        <v>45980</v>
      </c>
      <c r="C52" s="20" t="s">
        <v>165</v>
      </c>
      <c r="D52" s="101" t="s">
        <v>678</v>
      </c>
      <c r="E52" s="102">
        <v>6891.2</v>
      </c>
      <c r="F52" s="102">
        <v>6891.2</v>
      </c>
      <c r="G52" s="103">
        <v>0</v>
      </c>
    </row>
    <row r="53" spans="1:9" s="104" customFormat="1" ht="75" x14ac:dyDescent="0.25">
      <c r="A53" s="106" t="s">
        <v>672</v>
      </c>
      <c r="B53" s="98">
        <v>45980</v>
      </c>
      <c r="C53" s="20" t="s">
        <v>165</v>
      </c>
      <c r="D53" s="101" t="s">
        <v>679</v>
      </c>
      <c r="E53" s="102">
        <v>6891.2</v>
      </c>
      <c r="F53" s="102">
        <v>6891.2</v>
      </c>
      <c r="G53" s="103">
        <v>0</v>
      </c>
    </row>
    <row r="54" spans="1:9" s="104" customFormat="1" ht="75" x14ac:dyDescent="0.25">
      <c r="A54" s="106" t="s">
        <v>673</v>
      </c>
      <c r="B54" s="98">
        <v>45981</v>
      </c>
      <c r="C54" s="20" t="s">
        <v>165</v>
      </c>
      <c r="D54" s="101" t="s">
        <v>680</v>
      </c>
      <c r="E54" s="102">
        <v>6183.2</v>
      </c>
      <c r="F54" s="102">
        <v>6183.2</v>
      </c>
      <c r="G54" s="103">
        <v>0</v>
      </c>
    </row>
    <row r="55" spans="1:9" s="104" customFormat="1" ht="75" x14ac:dyDescent="0.25">
      <c r="A55" s="106" t="s">
        <v>674</v>
      </c>
      <c r="B55" s="98">
        <v>45981</v>
      </c>
      <c r="C55" s="20" t="s">
        <v>165</v>
      </c>
      <c r="D55" s="101" t="s">
        <v>681</v>
      </c>
      <c r="E55" s="102">
        <v>5416.2</v>
      </c>
      <c r="F55" s="102">
        <v>5416.2</v>
      </c>
      <c r="G55" s="103">
        <v>0</v>
      </c>
    </row>
    <row r="56" spans="1:9" s="104" customFormat="1" ht="60" x14ac:dyDescent="0.25">
      <c r="A56" s="106" t="s">
        <v>682</v>
      </c>
      <c r="B56" s="98">
        <v>45980</v>
      </c>
      <c r="C56" s="20" t="s">
        <v>148</v>
      </c>
      <c r="D56" s="101" t="s">
        <v>683</v>
      </c>
      <c r="E56" s="102">
        <v>10833</v>
      </c>
      <c r="F56" s="102">
        <v>10833</v>
      </c>
      <c r="G56" s="103">
        <v>0</v>
      </c>
    </row>
    <row r="57" spans="1:9" s="104" customFormat="1" x14ac:dyDescent="0.25">
      <c r="A57" s="81"/>
      <c r="B57" s="82"/>
      <c r="C57" s="83"/>
      <c r="D57" s="84"/>
      <c r="E57" s="85"/>
      <c r="F57" s="105"/>
      <c r="G57" s="86"/>
    </row>
    <row r="58" spans="1:9" s="1" customFormat="1" ht="33.75" customHeight="1" thickBot="1" x14ac:dyDescent="0.3">
      <c r="A58" s="142" t="s">
        <v>5</v>
      </c>
      <c r="B58" s="143"/>
      <c r="C58" s="143"/>
      <c r="D58" s="26"/>
      <c r="E58" s="87">
        <f>SUM(E14:E57)</f>
        <v>2320601.4500000011</v>
      </c>
      <c r="F58" s="87">
        <f>SUM(F14:F56)</f>
        <v>2306441.4500000011</v>
      </c>
      <c r="G58" s="87">
        <f>SUM(G14:G56)</f>
        <v>14160</v>
      </c>
    </row>
    <row r="59" spans="1:9" x14ac:dyDescent="0.25">
      <c r="E59" s="5"/>
      <c r="F59" s="5"/>
      <c r="G59" s="43"/>
    </row>
    <row r="60" spans="1:9" ht="15.75" x14ac:dyDescent="0.25">
      <c r="A60" s="127"/>
      <c r="B60" s="127"/>
      <c r="C60" s="2"/>
      <c r="D60" s="127"/>
      <c r="E60" s="127"/>
      <c r="F60" s="127"/>
      <c r="G60" s="127"/>
      <c r="H60" s="5"/>
      <c r="I60" s="5"/>
    </row>
    <row r="61" spans="1:9" ht="15.75" x14ac:dyDescent="0.25">
      <c r="A61" s="3"/>
      <c r="B61" s="3"/>
      <c r="C61" s="3"/>
    </row>
    <row r="62" spans="1:9" ht="15.75" x14ac:dyDescent="0.25">
      <c r="A62" s="133"/>
      <c r="B62" s="133"/>
      <c r="C62" s="3"/>
      <c r="D62" s="133"/>
      <c r="E62" s="133"/>
      <c r="F62" s="133"/>
      <c r="G62" s="133"/>
    </row>
    <row r="63" spans="1:9" ht="15.75" x14ac:dyDescent="0.25">
      <c r="A63" s="127"/>
      <c r="B63" s="127"/>
      <c r="C63" s="3"/>
      <c r="D63" s="127"/>
      <c r="E63" s="127"/>
      <c r="F63" s="127"/>
      <c r="G63" s="127"/>
      <c r="H63" s="5"/>
    </row>
    <row r="64" spans="1:9" ht="15.75" x14ac:dyDescent="0.25">
      <c r="A64" s="3"/>
      <c r="B64" s="3"/>
      <c r="C64" s="3"/>
    </row>
    <row r="65" spans="1:7" ht="15.75" x14ac:dyDescent="0.25">
      <c r="A65" s="3"/>
      <c r="B65" s="3"/>
      <c r="C65" s="3"/>
    </row>
    <row r="66" spans="1:7" ht="15.75" x14ac:dyDescent="0.25">
      <c r="A66" s="128"/>
      <c r="B66" s="128"/>
      <c r="C66" s="128"/>
      <c r="D66" s="128"/>
      <c r="E66" s="128"/>
      <c r="F66" s="128"/>
      <c r="G66" s="128"/>
    </row>
    <row r="67" spans="1:7" ht="15.75" x14ac:dyDescent="0.25">
      <c r="A67" s="129"/>
      <c r="B67" s="129"/>
      <c r="C67" s="129"/>
      <c r="D67" s="129"/>
      <c r="E67" s="129"/>
      <c r="F67" s="129"/>
      <c r="G67" s="129"/>
    </row>
    <row r="68" spans="1:7" ht="15.75" x14ac:dyDescent="0.25">
      <c r="A68" s="129"/>
      <c r="B68" s="129"/>
      <c r="C68" s="129"/>
      <c r="D68" s="129"/>
      <c r="E68" s="129"/>
      <c r="F68" s="129"/>
      <c r="G68" s="129"/>
    </row>
    <row r="69" spans="1:7" ht="15.75" x14ac:dyDescent="0.25">
      <c r="A69" s="127"/>
      <c r="B69" s="127"/>
      <c r="C69" s="127"/>
      <c r="D69" s="127"/>
      <c r="E69" s="127"/>
      <c r="F69" s="127"/>
      <c r="G69" s="127"/>
    </row>
    <row r="75" spans="1:7" ht="26.25" customHeight="1" x14ac:dyDescent="0.25"/>
  </sheetData>
  <autoFilter ref="A12:G58" xr:uid="{EE4C83F7-22C5-4941-9B06-6DCECEBFB4CC}"/>
  <mergeCells count="20">
    <mergeCell ref="A10:G10"/>
    <mergeCell ref="A11:G11"/>
    <mergeCell ref="A12:A13"/>
    <mergeCell ref="B12:B13"/>
    <mergeCell ref="C12:C13"/>
    <mergeCell ref="D12:D13"/>
    <mergeCell ref="E12:E13"/>
    <mergeCell ref="F12:F13"/>
    <mergeCell ref="G12:G13"/>
    <mergeCell ref="A66:G66"/>
    <mergeCell ref="A67:G67"/>
    <mergeCell ref="A68:G68"/>
    <mergeCell ref="A69:G69"/>
    <mergeCell ref="A58:C58"/>
    <mergeCell ref="A60:B60"/>
    <mergeCell ref="D60:G60"/>
    <mergeCell ref="A62:B62"/>
    <mergeCell ref="D62:G62"/>
    <mergeCell ref="A63:B63"/>
    <mergeCell ref="D63:G63"/>
  </mergeCells>
  <phoneticPr fontId="6" type="noConversion"/>
  <pageMargins left="0.7" right="0.7" top="0.75" bottom="0.75" header="0.3" footer="0.3"/>
  <pageSetup paperSize="5" scale="80"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9DC7-792A-4A53-B2DE-4904BC4A299E}">
  <dimension ref="A10:I88"/>
  <sheetViews>
    <sheetView showGridLines="0" tabSelected="1" view="pageBreakPreview" zoomScale="60" zoomScaleNormal="51" workbookViewId="0">
      <selection activeCell="G16" sqref="G16"/>
    </sheetView>
  </sheetViews>
  <sheetFormatPr baseColWidth="10" defaultColWidth="11.42578125" defaultRowHeight="15" x14ac:dyDescent="0.25"/>
  <cols>
    <col min="1" max="1" width="16.28515625" customWidth="1"/>
    <col min="2" max="2" width="12.42578125" style="32" customWidth="1"/>
    <col min="3" max="3" width="37.85546875" customWidth="1"/>
    <col min="4" max="4" width="45.28515625" customWidth="1"/>
    <col min="5" max="5" width="21.7109375" customWidth="1"/>
    <col min="6" max="6" width="22.140625" customWidth="1"/>
    <col min="7" max="7" width="20.7109375" style="32" customWidth="1"/>
    <col min="9" max="9" width="13" bestFit="1" customWidth="1"/>
  </cols>
  <sheetData>
    <row r="10" spans="1:7" x14ac:dyDescent="0.25">
      <c r="A10" s="150" t="s">
        <v>794</v>
      </c>
      <c r="B10" s="150"/>
      <c r="C10" s="150"/>
      <c r="D10" s="150"/>
      <c r="E10" s="150"/>
      <c r="F10" s="150"/>
      <c r="G10" s="150"/>
    </row>
    <row r="11" spans="1:7" ht="15.75" thickBot="1" x14ac:dyDescent="0.3">
      <c r="A11" s="151" t="s">
        <v>795</v>
      </c>
      <c r="B11" s="151"/>
      <c r="C11" s="151"/>
      <c r="D11" s="151"/>
      <c r="E11" s="151"/>
      <c r="F11" s="151"/>
      <c r="G11" s="151"/>
    </row>
    <row r="12" spans="1:7" s="32" customFormat="1" ht="32.25" customHeight="1" x14ac:dyDescent="0.25">
      <c r="A12" s="152" t="s">
        <v>0</v>
      </c>
      <c r="B12" s="154" t="s">
        <v>1</v>
      </c>
      <c r="C12" s="154" t="s">
        <v>2</v>
      </c>
      <c r="D12" s="154" t="s">
        <v>3</v>
      </c>
      <c r="E12" s="154" t="s">
        <v>4</v>
      </c>
      <c r="F12" s="154" t="s">
        <v>54</v>
      </c>
      <c r="G12" s="156" t="s">
        <v>55</v>
      </c>
    </row>
    <row r="13" spans="1:7" ht="20.25" customHeight="1" thickBot="1" x14ac:dyDescent="0.3">
      <c r="A13" s="153"/>
      <c r="B13" s="155"/>
      <c r="C13" s="155"/>
      <c r="D13" s="155"/>
      <c r="E13" s="155"/>
      <c r="F13" s="155"/>
      <c r="G13" s="157"/>
    </row>
    <row r="14" spans="1:7" x14ac:dyDescent="0.25">
      <c r="A14" s="123" t="s">
        <v>7</v>
      </c>
      <c r="B14" s="124">
        <v>44847</v>
      </c>
      <c r="C14" s="125" t="s">
        <v>20</v>
      </c>
      <c r="D14" s="125" t="s">
        <v>21</v>
      </c>
      <c r="E14" s="34">
        <v>840</v>
      </c>
      <c r="F14" s="34"/>
      <c r="G14" s="126">
        <v>840</v>
      </c>
    </row>
    <row r="15" spans="1:7" x14ac:dyDescent="0.25">
      <c r="A15" s="109" t="s">
        <v>8</v>
      </c>
      <c r="B15" s="31">
        <v>44853</v>
      </c>
      <c r="C15" s="12" t="s">
        <v>20</v>
      </c>
      <c r="D15" s="12" t="s">
        <v>21</v>
      </c>
      <c r="E15" s="33">
        <v>720</v>
      </c>
      <c r="F15" s="33"/>
      <c r="G15" s="110">
        <v>720</v>
      </c>
    </row>
    <row r="16" spans="1:7" x14ac:dyDescent="0.25">
      <c r="A16" s="109" t="s">
        <v>9</v>
      </c>
      <c r="B16" s="31">
        <v>44860</v>
      </c>
      <c r="C16" s="12" t="s">
        <v>20</v>
      </c>
      <c r="D16" s="12" t="s">
        <v>21</v>
      </c>
      <c r="E16" s="33">
        <v>1380</v>
      </c>
      <c r="F16" s="33"/>
      <c r="G16" s="110">
        <v>1380</v>
      </c>
    </row>
    <row r="17" spans="1:7" x14ac:dyDescent="0.25">
      <c r="A17" s="109" t="s">
        <v>10</v>
      </c>
      <c r="B17" s="31">
        <v>44853</v>
      </c>
      <c r="C17" s="12" t="s">
        <v>20</v>
      </c>
      <c r="D17" s="12" t="s">
        <v>21</v>
      </c>
      <c r="E17" s="33">
        <v>1140</v>
      </c>
      <c r="F17" s="33"/>
      <c r="G17" s="110">
        <v>1140</v>
      </c>
    </row>
    <row r="18" spans="1:7" x14ac:dyDescent="0.25">
      <c r="A18" s="109" t="s">
        <v>11</v>
      </c>
      <c r="B18" s="31">
        <v>44860</v>
      </c>
      <c r="C18" s="12" t="s">
        <v>20</v>
      </c>
      <c r="D18" s="12" t="s">
        <v>21</v>
      </c>
      <c r="E18" s="33">
        <v>1500</v>
      </c>
      <c r="F18" s="33"/>
      <c r="G18" s="110">
        <v>1500</v>
      </c>
    </row>
    <row r="19" spans="1:7" x14ac:dyDescent="0.25">
      <c r="A19" s="109" t="s">
        <v>12</v>
      </c>
      <c r="B19" s="31">
        <v>44931</v>
      </c>
      <c r="C19" s="12" t="s">
        <v>20</v>
      </c>
      <c r="D19" s="12" t="s">
        <v>21</v>
      </c>
      <c r="E19" s="33">
        <v>1200</v>
      </c>
      <c r="F19" s="33"/>
      <c r="G19" s="110">
        <v>1200</v>
      </c>
    </row>
    <row r="20" spans="1:7" x14ac:dyDescent="0.25">
      <c r="A20" s="109" t="s">
        <v>13</v>
      </c>
      <c r="B20" s="31">
        <v>44938</v>
      </c>
      <c r="C20" s="12" t="s">
        <v>20</v>
      </c>
      <c r="D20" s="12" t="s">
        <v>21</v>
      </c>
      <c r="E20" s="33">
        <v>960</v>
      </c>
      <c r="F20" s="33"/>
      <c r="G20" s="110">
        <v>960</v>
      </c>
    </row>
    <row r="21" spans="1:7" x14ac:dyDescent="0.25">
      <c r="A21" s="109" t="s">
        <v>14</v>
      </c>
      <c r="B21" s="31">
        <v>44945</v>
      </c>
      <c r="C21" s="12" t="s">
        <v>20</v>
      </c>
      <c r="D21" s="12" t="s">
        <v>21</v>
      </c>
      <c r="E21" s="33">
        <v>1320</v>
      </c>
      <c r="F21" s="33"/>
      <c r="G21" s="110">
        <v>1320</v>
      </c>
    </row>
    <row r="22" spans="1:7" x14ac:dyDescent="0.25">
      <c r="A22" s="109" t="s">
        <v>15</v>
      </c>
      <c r="B22" s="31">
        <v>44959</v>
      </c>
      <c r="C22" s="12" t="s">
        <v>20</v>
      </c>
      <c r="D22" s="12" t="s">
        <v>21</v>
      </c>
      <c r="E22" s="33">
        <v>1200</v>
      </c>
      <c r="F22" s="33"/>
      <c r="G22" s="110">
        <v>1200</v>
      </c>
    </row>
    <row r="23" spans="1:7" x14ac:dyDescent="0.25">
      <c r="A23" s="109" t="s">
        <v>16</v>
      </c>
      <c r="B23" s="31">
        <v>45264</v>
      </c>
      <c r="C23" s="12" t="s">
        <v>20</v>
      </c>
      <c r="D23" s="12" t="s">
        <v>21</v>
      </c>
      <c r="E23" s="35">
        <v>900</v>
      </c>
      <c r="F23" s="33"/>
      <c r="G23" s="111">
        <v>900</v>
      </c>
    </row>
    <row r="24" spans="1:7" x14ac:dyDescent="0.25">
      <c r="A24" s="109" t="s">
        <v>17</v>
      </c>
      <c r="B24" s="31">
        <v>45267</v>
      </c>
      <c r="C24" s="12" t="s">
        <v>20</v>
      </c>
      <c r="D24" s="12" t="s">
        <v>21</v>
      </c>
      <c r="E24" s="35">
        <v>960</v>
      </c>
      <c r="F24" s="33"/>
      <c r="G24" s="111">
        <v>960</v>
      </c>
    </row>
    <row r="25" spans="1:7" x14ac:dyDescent="0.25">
      <c r="A25" s="109" t="s">
        <v>18</v>
      </c>
      <c r="B25" s="31">
        <v>45272</v>
      </c>
      <c r="C25" s="12" t="s">
        <v>20</v>
      </c>
      <c r="D25" s="12" t="s">
        <v>21</v>
      </c>
      <c r="E25" s="35">
        <v>960</v>
      </c>
      <c r="F25" s="33"/>
      <c r="G25" s="111">
        <v>960</v>
      </c>
    </row>
    <row r="26" spans="1:7" x14ac:dyDescent="0.25">
      <c r="A26" s="109" t="s">
        <v>19</v>
      </c>
      <c r="B26" s="31">
        <v>45279</v>
      </c>
      <c r="C26" s="12" t="s">
        <v>20</v>
      </c>
      <c r="D26" s="12" t="s">
        <v>21</v>
      </c>
      <c r="E26" s="35">
        <v>1080</v>
      </c>
      <c r="F26" s="33"/>
      <c r="G26" s="111">
        <v>1080</v>
      </c>
    </row>
    <row r="27" spans="1:7" ht="60" x14ac:dyDescent="0.25">
      <c r="A27" s="112" t="s">
        <v>685</v>
      </c>
      <c r="B27" s="98">
        <v>45982</v>
      </c>
      <c r="C27" s="100" t="s">
        <v>686</v>
      </c>
      <c r="D27" s="101" t="s">
        <v>687</v>
      </c>
      <c r="E27" s="102">
        <v>27140</v>
      </c>
      <c r="F27" s="102">
        <v>27140</v>
      </c>
      <c r="G27" s="113">
        <v>0</v>
      </c>
    </row>
    <row r="28" spans="1:7" ht="105" x14ac:dyDescent="0.25">
      <c r="A28" s="114" t="s">
        <v>688</v>
      </c>
      <c r="B28" s="23">
        <v>45988</v>
      </c>
      <c r="C28" s="20" t="s">
        <v>689</v>
      </c>
      <c r="D28" s="64" t="s">
        <v>690</v>
      </c>
      <c r="E28" s="19">
        <v>359900</v>
      </c>
      <c r="F28" s="19">
        <v>359900</v>
      </c>
      <c r="G28" s="113">
        <v>0</v>
      </c>
    </row>
    <row r="29" spans="1:7" ht="75" x14ac:dyDescent="0.25">
      <c r="A29" s="115" t="s">
        <v>691</v>
      </c>
      <c r="B29" s="23">
        <v>45989</v>
      </c>
      <c r="C29" s="20" t="s">
        <v>692</v>
      </c>
      <c r="D29" s="64" t="s">
        <v>693</v>
      </c>
      <c r="E29" s="73">
        <v>190000</v>
      </c>
      <c r="F29" s="73">
        <v>190000</v>
      </c>
      <c r="G29" s="116">
        <v>0</v>
      </c>
    </row>
    <row r="30" spans="1:7" ht="60" x14ac:dyDescent="0.25">
      <c r="A30" s="115" t="s">
        <v>694</v>
      </c>
      <c r="B30" s="23">
        <v>45994</v>
      </c>
      <c r="C30" s="20" t="s">
        <v>695</v>
      </c>
      <c r="D30" s="64" t="s">
        <v>696</v>
      </c>
      <c r="E30" s="73">
        <v>56994</v>
      </c>
      <c r="F30" s="73">
        <v>56994</v>
      </c>
      <c r="G30" s="116">
        <v>0</v>
      </c>
    </row>
    <row r="31" spans="1:7" ht="45" x14ac:dyDescent="0.25">
      <c r="A31" s="115" t="s">
        <v>697</v>
      </c>
      <c r="B31" s="23">
        <v>45989</v>
      </c>
      <c r="C31" s="20" t="s">
        <v>698</v>
      </c>
      <c r="D31" s="64" t="s">
        <v>699</v>
      </c>
      <c r="E31" s="73">
        <v>370414.97</v>
      </c>
      <c r="F31" s="73">
        <v>370414.97</v>
      </c>
      <c r="G31" s="116">
        <v>0</v>
      </c>
    </row>
    <row r="32" spans="1:7" ht="105" x14ac:dyDescent="0.25">
      <c r="A32" s="114" t="s">
        <v>301</v>
      </c>
      <c r="B32" s="23">
        <v>45992</v>
      </c>
      <c r="C32" s="20" t="s">
        <v>701</v>
      </c>
      <c r="D32" s="64" t="s">
        <v>700</v>
      </c>
      <c r="E32" s="73">
        <v>47200</v>
      </c>
      <c r="F32" s="73">
        <v>47200</v>
      </c>
      <c r="G32" s="116">
        <v>0</v>
      </c>
    </row>
    <row r="33" spans="1:7" ht="90" x14ac:dyDescent="0.25">
      <c r="A33" s="114" t="s">
        <v>702</v>
      </c>
      <c r="B33" s="23">
        <v>45993</v>
      </c>
      <c r="C33" s="20" t="s">
        <v>703</v>
      </c>
      <c r="D33" s="64" t="s">
        <v>704</v>
      </c>
      <c r="E33" s="73">
        <v>165554</v>
      </c>
      <c r="F33" s="73">
        <v>165554</v>
      </c>
      <c r="G33" s="116">
        <v>0</v>
      </c>
    </row>
    <row r="34" spans="1:7" ht="75" x14ac:dyDescent="0.25">
      <c r="A34" s="114" t="s">
        <v>705</v>
      </c>
      <c r="B34" s="23">
        <v>45993</v>
      </c>
      <c r="C34" s="20" t="s">
        <v>707</v>
      </c>
      <c r="D34" s="64" t="s">
        <v>706</v>
      </c>
      <c r="E34" s="73">
        <v>247269</v>
      </c>
      <c r="F34" s="73">
        <v>247269</v>
      </c>
      <c r="G34" s="116">
        <v>0</v>
      </c>
    </row>
    <row r="35" spans="1:7" ht="105" x14ac:dyDescent="0.25">
      <c r="A35" s="117" t="s">
        <v>708</v>
      </c>
      <c r="B35" s="23">
        <v>45993</v>
      </c>
      <c r="C35" s="20" t="s">
        <v>710</v>
      </c>
      <c r="D35" s="64" t="s">
        <v>709</v>
      </c>
      <c r="E35" s="73">
        <v>1314160.78</v>
      </c>
      <c r="F35" s="73">
        <v>1314160.78</v>
      </c>
      <c r="G35" s="116">
        <v>0</v>
      </c>
    </row>
    <row r="36" spans="1:7" ht="90" x14ac:dyDescent="0.25">
      <c r="A36" s="114" t="s">
        <v>711</v>
      </c>
      <c r="B36" s="23">
        <v>45999</v>
      </c>
      <c r="C36" s="20" t="s">
        <v>132</v>
      </c>
      <c r="D36" s="64" t="s">
        <v>712</v>
      </c>
      <c r="E36" s="73">
        <v>79650</v>
      </c>
      <c r="F36" s="73">
        <v>79650</v>
      </c>
      <c r="G36" s="116">
        <v>0</v>
      </c>
    </row>
    <row r="37" spans="1:7" ht="60" x14ac:dyDescent="0.25">
      <c r="A37" s="114" t="s">
        <v>282</v>
      </c>
      <c r="B37" s="23">
        <v>45965</v>
      </c>
      <c r="C37" s="20" t="s">
        <v>713</v>
      </c>
      <c r="D37" s="64" t="s">
        <v>714</v>
      </c>
      <c r="E37" s="73">
        <v>108000</v>
      </c>
      <c r="F37" s="73">
        <v>108000</v>
      </c>
      <c r="G37" s="116">
        <v>0</v>
      </c>
    </row>
    <row r="38" spans="1:7" ht="45" x14ac:dyDescent="0.25">
      <c r="A38" s="114" t="s">
        <v>715</v>
      </c>
      <c r="B38" s="23">
        <v>45995</v>
      </c>
      <c r="C38" s="20" t="s">
        <v>716</v>
      </c>
      <c r="D38" s="64" t="s">
        <v>717</v>
      </c>
      <c r="E38" s="73">
        <v>11248.68</v>
      </c>
      <c r="F38" s="73">
        <v>11248.68</v>
      </c>
      <c r="G38" s="116">
        <v>0</v>
      </c>
    </row>
    <row r="39" spans="1:7" ht="45" x14ac:dyDescent="0.25">
      <c r="A39" s="114" t="s">
        <v>718</v>
      </c>
      <c r="B39" s="23">
        <v>45986</v>
      </c>
      <c r="C39" s="20" t="s">
        <v>719</v>
      </c>
      <c r="D39" s="64" t="s">
        <v>720</v>
      </c>
      <c r="E39" s="73">
        <v>169180.2</v>
      </c>
      <c r="F39" s="73">
        <v>169180.2</v>
      </c>
      <c r="G39" s="116">
        <v>0</v>
      </c>
    </row>
    <row r="40" spans="1:7" ht="45" x14ac:dyDescent="0.25">
      <c r="A40" s="114" t="s">
        <v>721</v>
      </c>
      <c r="B40" s="23">
        <v>45989</v>
      </c>
      <c r="C40" s="20" t="s">
        <v>723</v>
      </c>
      <c r="D40" s="64" t="s">
        <v>722</v>
      </c>
      <c r="E40" s="73">
        <v>9375.1</v>
      </c>
      <c r="F40" s="73">
        <v>9375.1</v>
      </c>
      <c r="G40" s="116">
        <v>0</v>
      </c>
    </row>
    <row r="41" spans="1:7" ht="75" x14ac:dyDescent="0.25">
      <c r="A41" s="114" t="s">
        <v>724</v>
      </c>
      <c r="B41" s="23">
        <v>45992</v>
      </c>
      <c r="C41" s="20" t="s">
        <v>726</v>
      </c>
      <c r="D41" s="64" t="s">
        <v>725</v>
      </c>
      <c r="E41" s="73">
        <v>18212.84</v>
      </c>
      <c r="F41" s="73">
        <v>18212.84</v>
      </c>
      <c r="G41" s="116">
        <v>0</v>
      </c>
    </row>
    <row r="42" spans="1:7" ht="75" x14ac:dyDescent="0.25">
      <c r="A42" s="114" t="s">
        <v>655</v>
      </c>
      <c r="B42" s="23">
        <v>45992</v>
      </c>
      <c r="C42" s="20" t="s">
        <v>726</v>
      </c>
      <c r="D42" s="64" t="s">
        <v>725</v>
      </c>
      <c r="E42" s="73">
        <v>18212.84</v>
      </c>
      <c r="F42" s="73">
        <v>18212.84</v>
      </c>
      <c r="G42" s="116">
        <v>0</v>
      </c>
    </row>
    <row r="43" spans="1:7" ht="75" x14ac:dyDescent="0.25">
      <c r="A43" s="114" t="s">
        <v>727</v>
      </c>
      <c r="B43" s="23">
        <v>45992</v>
      </c>
      <c r="C43" s="20" t="s">
        <v>726</v>
      </c>
      <c r="D43" s="64" t="s">
        <v>728</v>
      </c>
      <c r="E43" s="73">
        <v>17345.560000000001</v>
      </c>
      <c r="F43" s="73">
        <v>17345.560000000001</v>
      </c>
      <c r="G43" s="116">
        <v>0</v>
      </c>
    </row>
    <row r="44" spans="1:7" ht="75" x14ac:dyDescent="0.25">
      <c r="A44" s="118" t="s">
        <v>658</v>
      </c>
      <c r="B44" s="23">
        <v>45992</v>
      </c>
      <c r="C44" s="20" t="s">
        <v>726</v>
      </c>
      <c r="D44" s="64" t="s">
        <v>728</v>
      </c>
      <c r="E44" s="73">
        <v>17345.560000000001</v>
      </c>
      <c r="F44" s="73">
        <v>17345.560000000001</v>
      </c>
      <c r="G44" s="116">
        <v>0</v>
      </c>
    </row>
    <row r="45" spans="1:7" ht="90" x14ac:dyDescent="0.25">
      <c r="A45" s="114" t="s">
        <v>305</v>
      </c>
      <c r="B45" s="23">
        <v>46003</v>
      </c>
      <c r="C45" s="20" t="s">
        <v>701</v>
      </c>
      <c r="D45" s="64" t="s">
        <v>729</v>
      </c>
      <c r="E45" s="73">
        <v>11800</v>
      </c>
      <c r="F45" s="73">
        <v>11800</v>
      </c>
      <c r="G45" s="116">
        <v>0</v>
      </c>
    </row>
    <row r="46" spans="1:7" ht="75" x14ac:dyDescent="0.25">
      <c r="A46" s="114" t="s">
        <v>730</v>
      </c>
      <c r="B46" s="98">
        <v>45999</v>
      </c>
      <c r="C46" s="20" t="s">
        <v>731</v>
      </c>
      <c r="D46" s="64" t="s">
        <v>733</v>
      </c>
      <c r="E46" s="73">
        <v>739435.2</v>
      </c>
      <c r="F46" s="73">
        <v>739435.2</v>
      </c>
      <c r="G46" s="116">
        <v>0</v>
      </c>
    </row>
    <row r="47" spans="1:7" ht="75" x14ac:dyDescent="0.25">
      <c r="A47" s="114" t="s">
        <v>732</v>
      </c>
      <c r="B47" s="98">
        <v>45999</v>
      </c>
      <c r="C47" s="20" t="s">
        <v>731</v>
      </c>
      <c r="D47" s="64" t="s">
        <v>734</v>
      </c>
      <c r="E47" s="73">
        <v>21240</v>
      </c>
      <c r="F47" s="73">
        <v>21240</v>
      </c>
      <c r="G47" s="116">
        <v>0</v>
      </c>
    </row>
    <row r="48" spans="1:7" s="104" customFormat="1" ht="75" x14ac:dyDescent="0.25">
      <c r="A48" s="112" t="s">
        <v>735</v>
      </c>
      <c r="B48" s="98">
        <v>46003</v>
      </c>
      <c r="C48" s="20" t="s">
        <v>736</v>
      </c>
      <c r="D48" s="101" t="s">
        <v>737</v>
      </c>
      <c r="E48" s="102">
        <v>181720</v>
      </c>
      <c r="F48" s="102">
        <v>181720</v>
      </c>
      <c r="G48" s="116">
        <v>0</v>
      </c>
    </row>
    <row r="49" spans="1:7" s="104" customFormat="1" ht="90" x14ac:dyDescent="0.25">
      <c r="A49" s="119" t="s">
        <v>738</v>
      </c>
      <c r="B49" s="98">
        <v>46002</v>
      </c>
      <c r="C49" s="20" t="s">
        <v>143</v>
      </c>
      <c r="D49" s="101" t="s">
        <v>739</v>
      </c>
      <c r="E49" s="102">
        <v>102188</v>
      </c>
      <c r="F49" s="102">
        <v>102188</v>
      </c>
      <c r="G49" s="116">
        <v>0</v>
      </c>
    </row>
    <row r="50" spans="1:7" s="104" customFormat="1" ht="120" x14ac:dyDescent="0.25">
      <c r="A50" s="112" t="s">
        <v>569</v>
      </c>
      <c r="B50" s="98">
        <v>46003</v>
      </c>
      <c r="C50" s="20" t="s">
        <v>741</v>
      </c>
      <c r="D50" s="101" t="s">
        <v>740</v>
      </c>
      <c r="E50" s="102">
        <v>106200</v>
      </c>
      <c r="F50" s="102">
        <v>106200</v>
      </c>
      <c r="G50" s="116">
        <v>0</v>
      </c>
    </row>
    <row r="51" spans="1:7" s="104" customFormat="1" ht="75" x14ac:dyDescent="0.25">
      <c r="A51" s="112" t="s">
        <v>688</v>
      </c>
      <c r="B51" s="98">
        <v>46006</v>
      </c>
      <c r="C51" s="20" t="s">
        <v>742</v>
      </c>
      <c r="D51" s="101" t="s">
        <v>743</v>
      </c>
      <c r="E51" s="102">
        <v>247800</v>
      </c>
      <c r="F51" s="102">
        <v>247800</v>
      </c>
      <c r="G51" s="116">
        <v>0</v>
      </c>
    </row>
    <row r="52" spans="1:7" s="104" customFormat="1" ht="60" x14ac:dyDescent="0.25">
      <c r="A52" s="112" t="s">
        <v>744</v>
      </c>
      <c r="B52" s="98">
        <v>46006</v>
      </c>
      <c r="C52" s="20" t="s">
        <v>746</v>
      </c>
      <c r="D52" s="101" t="s">
        <v>747</v>
      </c>
      <c r="E52" s="102">
        <v>10415</v>
      </c>
      <c r="F52" s="102">
        <v>10415</v>
      </c>
      <c r="G52" s="116">
        <v>0</v>
      </c>
    </row>
    <row r="53" spans="1:7" s="104" customFormat="1" ht="60" x14ac:dyDescent="0.25">
      <c r="A53" s="112" t="s">
        <v>745</v>
      </c>
      <c r="B53" s="98">
        <v>46006</v>
      </c>
      <c r="C53" s="20" t="s">
        <v>746</v>
      </c>
      <c r="D53" s="101" t="s">
        <v>748</v>
      </c>
      <c r="E53" s="102">
        <v>10300</v>
      </c>
      <c r="F53" s="102">
        <v>10300</v>
      </c>
      <c r="G53" s="116">
        <v>0</v>
      </c>
    </row>
    <row r="54" spans="1:7" s="104" customFormat="1" ht="75" x14ac:dyDescent="0.25">
      <c r="A54" s="112" t="s">
        <v>749</v>
      </c>
      <c r="B54" s="98">
        <v>45992</v>
      </c>
      <c r="C54" s="20" t="s">
        <v>752</v>
      </c>
      <c r="D54" s="101" t="s">
        <v>753</v>
      </c>
      <c r="E54" s="102">
        <v>7316</v>
      </c>
      <c r="F54" s="102">
        <v>7316</v>
      </c>
      <c r="G54" s="116">
        <v>0</v>
      </c>
    </row>
    <row r="55" spans="1:7" s="104" customFormat="1" ht="75" x14ac:dyDescent="0.25">
      <c r="A55" s="112" t="s">
        <v>750</v>
      </c>
      <c r="B55" s="98">
        <v>46004</v>
      </c>
      <c r="C55" s="20" t="s">
        <v>752</v>
      </c>
      <c r="D55" s="101" t="s">
        <v>754</v>
      </c>
      <c r="E55" s="102">
        <v>56640</v>
      </c>
      <c r="F55" s="102">
        <v>56640</v>
      </c>
      <c r="G55" s="116">
        <v>0</v>
      </c>
    </row>
    <row r="56" spans="1:7" s="104" customFormat="1" ht="75" x14ac:dyDescent="0.25">
      <c r="A56" s="112" t="s">
        <v>751</v>
      </c>
      <c r="B56" s="98">
        <v>46004</v>
      </c>
      <c r="C56" s="20" t="s">
        <v>752</v>
      </c>
      <c r="D56" s="101" t="s">
        <v>755</v>
      </c>
      <c r="E56" s="102">
        <v>33394</v>
      </c>
      <c r="F56" s="102">
        <v>33394</v>
      </c>
      <c r="G56" s="116">
        <v>0</v>
      </c>
    </row>
    <row r="57" spans="1:7" s="104" customFormat="1" ht="60" x14ac:dyDescent="0.25">
      <c r="A57" s="112" t="s">
        <v>756</v>
      </c>
      <c r="B57" s="98">
        <v>46003</v>
      </c>
      <c r="C57" s="20" t="s">
        <v>757</v>
      </c>
      <c r="D57" s="101" t="s">
        <v>758</v>
      </c>
      <c r="E57" s="102">
        <v>32499</v>
      </c>
      <c r="F57" s="102">
        <v>32499</v>
      </c>
      <c r="G57" s="116">
        <v>0</v>
      </c>
    </row>
    <row r="58" spans="1:7" s="104" customFormat="1" ht="60" x14ac:dyDescent="0.25">
      <c r="A58" s="112" t="s">
        <v>759</v>
      </c>
      <c r="B58" s="98">
        <v>46002</v>
      </c>
      <c r="C58" s="20" t="s">
        <v>760</v>
      </c>
      <c r="D58" s="101" t="s">
        <v>761</v>
      </c>
      <c r="E58" s="102">
        <v>621000.07999999996</v>
      </c>
      <c r="F58" s="102">
        <v>621000.07999999996</v>
      </c>
      <c r="G58" s="116">
        <v>0</v>
      </c>
    </row>
    <row r="59" spans="1:7" s="104" customFormat="1" ht="60" x14ac:dyDescent="0.25">
      <c r="A59" s="112" t="s">
        <v>762</v>
      </c>
      <c r="B59" s="98">
        <v>45992</v>
      </c>
      <c r="C59" s="20" t="s">
        <v>763</v>
      </c>
      <c r="D59" s="101" t="s">
        <v>764</v>
      </c>
      <c r="E59" s="102">
        <v>105000</v>
      </c>
      <c r="F59" s="102">
        <v>105000</v>
      </c>
      <c r="G59" s="116">
        <v>0</v>
      </c>
    </row>
    <row r="60" spans="1:7" s="104" customFormat="1" ht="90" x14ac:dyDescent="0.25">
      <c r="A60" s="112" t="s">
        <v>458</v>
      </c>
      <c r="B60" s="98">
        <v>46008</v>
      </c>
      <c r="C60" s="20" t="s">
        <v>765</v>
      </c>
      <c r="D60" s="101" t="s">
        <v>766</v>
      </c>
      <c r="E60" s="102">
        <v>416976</v>
      </c>
      <c r="F60" s="102">
        <v>416976</v>
      </c>
      <c r="G60" s="116">
        <v>0</v>
      </c>
    </row>
    <row r="61" spans="1:7" s="104" customFormat="1" ht="60" x14ac:dyDescent="0.25">
      <c r="A61" s="112" t="s">
        <v>767</v>
      </c>
      <c r="B61" s="98">
        <v>46009</v>
      </c>
      <c r="C61" s="20" t="s">
        <v>768</v>
      </c>
      <c r="D61" s="101" t="s">
        <v>769</v>
      </c>
      <c r="E61" s="102">
        <v>3000000</v>
      </c>
      <c r="F61" s="102">
        <v>3000000</v>
      </c>
      <c r="G61" s="116">
        <v>0</v>
      </c>
    </row>
    <row r="62" spans="1:7" s="104" customFormat="1" ht="45" x14ac:dyDescent="0.25">
      <c r="A62" s="112" t="s">
        <v>770</v>
      </c>
      <c r="B62" s="98">
        <v>45980</v>
      </c>
      <c r="C62" s="20" t="s">
        <v>772</v>
      </c>
      <c r="D62" s="101" t="s">
        <v>771</v>
      </c>
      <c r="E62" s="102">
        <v>16135.32</v>
      </c>
      <c r="F62" s="102">
        <v>16135.32</v>
      </c>
      <c r="G62" s="116">
        <v>0</v>
      </c>
    </row>
    <row r="63" spans="1:7" s="104" customFormat="1" ht="45" x14ac:dyDescent="0.25">
      <c r="A63" s="112" t="s">
        <v>773</v>
      </c>
      <c r="B63" s="98">
        <v>46008</v>
      </c>
      <c r="C63" s="20" t="s">
        <v>774</v>
      </c>
      <c r="D63" s="101" t="s">
        <v>775</v>
      </c>
      <c r="E63" s="102">
        <v>1891878.71</v>
      </c>
      <c r="F63" s="102">
        <v>1891878.71</v>
      </c>
      <c r="G63" s="116">
        <v>0</v>
      </c>
    </row>
    <row r="64" spans="1:7" s="104" customFormat="1" ht="60" x14ac:dyDescent="0.25">
      <c r="A64" s="112" t="s">
        <v>776</v>
      </c>
      <c r="B64" s="98">
        <v>46003</v>
      </c>
      <c r="C64" s="20" t="s">
        <v>731</v>
      </c>
      <c r="D64" s="101" t="s">
        <v>777</v>
      </c>
      <c r="E64" s="102">
        <v>171147.2</v>
      </c>
      <c r="F64" s="102">
        <v>171147.2</v>
      </c>
      <c r="G64" s="116">
        <v>0</v>
      </c>
    </row>
    <row r="65" spans="1:9" s="104" customFormat="1" ht="60" x14ac:dyDescent="0.25">
      <c r="A65" s="112" t="s">
        <v>778</v>
      </c>
      <c r="B65" s="98">
        <v>46003</v>
      </c>
      <c r="C65" s="20" t="s">
        <v>731</v>
      </c>
      <c r="D65" s="101" t="s">
        <v>779</v>
      </c>
      <c r="E65" s="102">
        <v>697474.4</v>
      </c>
      <c r="F65" s="102">
        <v>697474.4</v>
      </c>
      <c r="G65" s="116">
        <v>0</v>
      </c>
    </row>
    <row r="66" spans="1:9" s="104" customFormat="1" ht="60" x14ac:dyDescent="0.25">
      <c r="A66" s="112" t="s">
        <v>780</v>
      </c>
      <c r="B66" s="98">
        <v>46008</v>
      </c>
      <c r="C66" s="20" t="s">
        <v>781</v>
      </c>
      <c r="D66" s="101" t="s">
        <v>782</v>
      </c>
      <c r="E66" s="102">
        <v>3553212.57</v>
      </c>
      <c r="F66" s="102">
        <v>3553212.57</v>
      </c>
      <c r="G66" s="116">
        <v>0</v>
      </c>
    </row>
    <row r="67" spans="1:9" s="104" customFormat="1" ht="75" x14ac:dyDescent="0.25">
      <c r="A67" s="112" t="s">
        <v>783</v>
      </c>
      <c r="B67" s="98">
        <v>46010</v>
      </c>
      <c r="C67" s="20" t="s">
        <v>132</v>
      </c>
      <c r="D67" s="101" t="s">
        <v>784</v>
      </c>
      <c r="E67" s="102">
        <v>22101.4</v>
      </c>
      <c r="F67" s="102">
        <v>22101.4</v>
      </c>
      <c r="G67" s="116">
        <v>0</v>
      </c>
    </row>
    <row r="68" spans="1:9" s="104" customFormat="1" ht="45" x14ac:dyDescent="0.25">
      <c r="A68" s="112" t="s">
        <v>785</v>
      </c>
      <c r="B68" s="98">
        <v>46013</v>
      </c>
      <c r="C68" s="20" t="s">
        <v>786</v>
      </c>
      <c r="D68" s="101" t="s">
        <v>787</v>
      </c>
      <c r="E68" s="102">
        <v>455294.99</v>
      </c>
      <c r="F68" s="102">
        <v>455294.99</v>
      </c>
      <c r="G68" s="116">
        <v>0</v>
      </c>
    </row>
    <row r="69" spans="1:9" s="104" customFormat="1" ht="80.25" customHeight="1" x14ac:dyDescent="0.25">
      <c r="A69" s="112" t="s">
        <v>788</v>
      </c>
      <c r="B69" s="98">
        <v>46013</v>
      </c>
      <c r="C69" s="20" t="s">
        <v>790</v>
      </c>
      <c r="D69" s="101" t="s">
        <v>789</v>
      </c>
      <c r="E69" s="102">
        <v>11800</v>
      </c>
      <c r="F69" s="102">
        <v>11800</v>
      </c>
      <c r="G69" s="116">
        <v>0</v>
      </c>
    </row>
    <row r="70" spans="1:9" s="104" customFormat="1" ht="45" x14ac:dyDescent="0.25">
      <c r="A70" s="112" t="s">
        <v>791</v>
      </c>
      <c r="B70" s="98"/>
      <c r="C70" s="100" t="s">
        <v>792</v>
      </c>
      <c r="D70" s="101" t="s">
        <v>793</v>
      </c>
      <c r="E70" s="102">
        <v>749300</v>
      </c>
      <c r="F70" s="108">
        <v>0</v>
      </c>
      <c r="G70" s="113">
        <f>E70-F70</f>
        <v>749300</v>
      </c>
    </row>
    <row r="71" spans="1:9" s="1" customFormat="1" ht="33.75" customHeight="1" thickBot="1" x14ac:dyDescent="0.3">
      <c r="A71" s="158" t="s">
        <v>5</v>
      </c>
      <c r="B71" s="159"/>
      <c r="C71" s="159"/>
      <c r="D71" s="120"/>
      <c r="E71" s="121">
        <f>SUM(E14:E70)</f>
        <v>16513631.4</v>
      </c>
      <c r="F71" s="121">
        <f>SUM(F14:F70)</f>
        <v>15750171.4</v>
      </c>
      <c r="G71" s="122">
        <f>SUM(G14:G70)</f>
        <v>763460</v>
      </c>
    </row>
    <row r="72" spans="1:9" x14ac:dyDescent="0.25">
      <c r="E72" s="5"/>
      <c r="F72" s="5"/>
      <c r="G72" s="43"/>
    </row>
    <row r="73" spans="1:9" ht="15.75" x14ac:dyDescent="0.25">
      <c r="A73" s="127"/>
      <c r="B73" s="127"/>
      <c r="C73" s="2"/>
      <c r="D73" s="127"/>
      <c r="E73" s="127"/>
      <c r="F73" s="127"/>
      <c r="G73" s="127"/>
      <c r="H73" s="5"/>
      <c r="I73" s="5"/>
    </row>
    <row r="74" spans="1:9" ht="15.75" x14ac:dyDescent="0.25">
      <c r="A74" s="3"/>
      <c r="B74" s="3"/>
      <c r="C74" s="3"/>
    </row>
    <row r="75" spans="1:9" ht="15.75" x14ac:dyDescent="0.25">
      <c r="A75" s="133"/>
      <c r="B75" s="133"/>
      <c r="C75" s="3"/>
      <c r="D75" s="133"/>
      <c r="E75" s="133"/>
      <c r="F75" s="133"/>
      <c r="G75" s="133"/>
    </row>
    <row r="76" spans="1:9" ht="15.75" x14ac:dyDescent="0.25">
      <c r="A76" s="127"/>
      <c r="B76" s="127"/>
      <c r="C76" s="3"/>
      <c r="D76" s="127"/>
      <c r="E76" s="127"/>
      <c r="F76" s="127"/>
      <c r="G76" s="127"/>
      <c r="H76" s="5"/>
    </row>
    <row r="77" spans="1:9" ht="15.75" x14ac:dyDescent="0.25">
      <c r="A77" s="3"/>
      <c r="B77" s="3"/>
      <c r="C77" s="3"/>
    </row>
    <row r="78" spans="1:9" ht="15.75" x14ac:dyDescent="0.25">
      <c r="A78" s="3"/>
      <c r="B78" s="3"/>
      <c r="C78" s="3"/>
    </row>
    <row r="79" spans="1:9" ht="15.75" x14ac:dyDescent="0.25">
      <c r="A79" s="128"/>
      <c r="B79" s="128"/>
      <c r="C79" s="128"/>
      <c r="D79" s="128"/>
      <c r="E79" s="128"/>
      <c r="F79" s="128"/>
      <c r="G79" s="128"/>
    </row>
    <row r="80" spans="1:9" ht="15.75" x14ac:dyDescent="0.25">
      <c r="A80" s="129"/>
      <c r="B80" s="129"/>
      <c r="C80" s="129"/>
      <c r="D80" s="129"/>
      <c r="E80" s="129"/>
      <c r="F80" s="129"/>
      <c r="G80" s="129"/>
    </row>
    <row r="81" spans="1:7" ht="15.75" x14ac:dyDescent="0.25">
      <c r="A81" s="129"/>
      <c r="B81" s="129"/>
      <c r="C81" s="129"/>
      <c r="D81" s="129"/>
      <c r="E81" s="129"/>
      <c r="F81" s="129"/>
      <c r="G81" s="129"/>
    </row>
    <row r="82" spans="1:7" ht="15.75" x14ac:dyDescent="0.25">
      <c r="A82" s="127"/>
      <c r="B82" s="127"/>
      <c r="C82" s="127"/>
      <c r="D82" s="127"/>
      <c r="E82" s="127"/>
      <c r="F82" s="127"/>
      <c r="G82" s="127"/>
    </row>
    <row r="88" spans="1:7" ht="26.25" customHeight="1" x14ac:dyDescent="0.25"/>
  </sheetData>
  <mergeCells count="20">
    <mergeCell ref="A79:G79"/>
    <mergeCell ref="A80:G80"/>
    <mergeCell ref="A81:G81"/>
    <mergeCell ref="A82:G82"/>
    <mergeCell ref="A71:C71"/>
    <mergeCell ref="A73:B73"/>
    <mergeCell ref="D73:G73"/>
    <mergeCell ref="A75:B75"/>
    <mergeCell ref="D75:G75"/>
    <mergeCell ref="A76:B76"/>
    <mergeCell ref="D76:G76"/>
    <mergeCell ref="A10:G10"/>
    <mergeCell ref="A11:G11"/>
    <mergeCell ref="A12:A13"/>
    <mergeCell ref="B12:B13"/>
    <mergeCell ref="C12:C13"/>
    <mergeCell ref="D12:D13"/>
    <mergeCell ref="E12:E13"/>
    <mergeCell ref="F12:F13"/>
    <mergeCell ref="G12:G13"/>
  </mergeCells>
  <pageMargins left="0.70866141732283472" right="0.70866141732283472" top="0.74803149606299213" bottom="0.74803149606299213" header="0.31496062992125984" footer="0.31496062992125984"/>
  <pageSetup scale="42" orientation="portrait" r:id="rId1"/>
  <headerFooter>
    <oddFooter>Página &amp;P</oddFooter>
  </headerFooter>
  <rowBreaks count="1" manualBreakCount="1">
    <brk id="41" min="4"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BE81-C05C-416F-871F-193D05B7FCAA}">
  <dimension ref="A10:I81"/>
  <sheetViews>
    <sheetView showGridLines="0" topLeftCell="A19" zoomScaleNormal="100" workbookViewId="0">
      <selection activeCell="C34" sqref="C34"/>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4.85546875" customWidth="1"/>
    <col min="7" max="7" width="15.28515625" style="32" customWidth="1"/>
    <col min="9" max="9" width="13" bestFit="1" customWidth="1"/>
  </cols>
  <sheetData>
    <row r="10" spans="1:7" x14ac:dyDescent="0.25">
      <c r="A10" s="130" t="s">
        <v>56</v>
      </c>
      <c r="B10" s="130"/>
      <c r="C10" s="130"/>
      <c r="D10" s="130"/>
      <c r="E10" s="130"/>
      <c r="F10" s="130"/>
      <c r="G10" s="130"/>
    </row>
    <row r="11" spans="1:7" ht="15.75" thickBot="1" x14ac:dyDescent="0.3">
      <c r="A11" s="138" t="s">
        <v>6</v>
      </c>
      <c r="B11" s="138"/>
      <c r="C11" s="138"/>
      <c r="D11" s="138"/>
      <c r="E11" s="138"/>
      <c r="F11" s="138"/>
      <c r="G11" s="138"/>
    </row>
    <row r="12" spans="1:7" s="32" customFormat="1" ht="28.5" customHeight="1" x14ac:dyDescent="0.25">
      <c r="A12" s="136" t="s">
        <v>0</v>
      </c>
      <c r="B12" s="134" t="s">
        <v>1</v>
      </c>
      <c r="C12" s="134" t="s">
        <v>2</v>
      </c>
      <c r="D12" s="134" t="s">
        <v>3</v>
      </c>
      <c r="E12" s="134" t="s">
        <v>4</v>
      </c>
      <c r="F12" s="134" t="s">
        <v>54</v>
      </c>
      <c r="G12" s="134" t="s">
        <v>55</v>
      </c>
    </row>
    <row r="13" spans="1:7" x14ac:dyDescent="0.25">
      <c r="A13" s="137"/>
      <c r="B13" s="135"/>
      <c r="C13" s="135"/>
      <c r="D13" s="135"/>
      <c r="E13" s="135"/>
      <c r="F13" s="135"/>
      <c r="G13" s="135"/>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30" x14ac:dyDescent="0.25">
      <c r="A27" s="30" t="s">
        <v>73</v>
      </c>
      <c r="B27" s="31">
        <v>45733</v>
      </c>
      <c r="C27" s="21" t="s">
        <v>74</v>
      </c>
      <c r="D27" s="20" t="s">
        <v>75</v>
      </c>
      <c r="E27" s="36">
        <v>6793.19</v>
      </c>
      <c r="F27" s="37"/>
      <c r="G27" s="19">
        <f>+E27</f>
        <v>6793.19</v>
      </c>
    </row>
    <row r="28" spans="1:7" x14ac:dyDescent="0.25">
      <c r="A28" s="30" t="s">
        <v>126</v>
      </c>
      <c r="B28" s="31">
        <v>45723</v>
      </c>
      <c r="C28" s="21" t="s">
        <v>76</v>
      </c>
      <c r="D28" s="21" t="s">
        <v>77</v>
      </c>
      <c r="E28" s="36">
        <v>26446.7</v>
      </c>
      <c r="F28" s="37"/>
      <c r="G28" s="19">
        <f>+E28</f>
        <v>26446.7</v>
      </c>
    </row>
    <row r="29" spans="1:7" x14ac:dyDescent="0.25">
      <c r="A29" s="22" t="s">
        <v>127</v>
      </c>
      <c r="B29" s="31">
        <v>45723</v>
      </c>
      <c r="C29" s="21" t="s">
        <v>129</v>
      </c>
      <c r="D29" s="21" t="str">
        <f>+D26</f>
        <v>Llenado de botellones de agua de 5 galones</v>
      </c>
      <c r="E29" s="36">
        <v>2079</v>
      </c>
      <c r="F29" s="37"/>
      <c r="G29" s="19">
        <v>2079</v>
      </c>
    </row>
    <row r="30" spans="1:7" x14ac:dyDescent="0.25">
      <c r="A30" s="22" t="s">
        <v>128</v>
      </c>
      <c r="B30" s="31">
        <v>45733</v>
      </c>
      <c r="C30" s="21" t="str">
        <f>+C29</f>
        <v>Grupo Alaska</v>
      </c>
      <c r="D30" s="21" t="str">
        <f>+D29</f>
        <v>Llenado de botellones de agua de 5 galones</v>
      </c>
      <c r="E30" s="36">
        <v>2457</v>
      </c>
      <c r="F30" s="37"/>
      <c r="G30" s="19">
        <v>2457</v>
      </c>
    </row>
    <row r="31" spans="1:7" ht="60" x14ac:dyDescent="0.25">
      <c r="A31" s="22" t="s">
        <v>57</v>
      </c>
      <c r="B31" s="31">
        <v>45726</v>
      </c>
      <c r="C31" s="21" t="s">
        <v>78</v>
      </c>
      <c r="D31" s="20" t="s">
        <v>58</v>
      </c>
      <c r="E31" s="36">
        <v>613074.9</v>
      </c>
      <c r="F31" s="36">
        <f>+E31</f>
        <v>613074.9</v>
      </c>
      <c r="G31" s="25">
        <v>0</v>
      </c>
    </row>
    <row r="32" spans="1:7" ht="60" x14ac:dyDescent="0.25">
      <c r="A32" s="22" t="s">
        <v>60</v>
      </c>
      <c r="B32" s="31">
        <f>+B31</f>
        <v>45726</v>
      </c>
      <c r="C32" s="20" t="str">
        <f>+C31</f>
        <v>A Fuego Lento. SRL</v>
      </c>
      <c r="D32" s="20" t="s">
        <v>59</v>
      </c>
      <c r="E32" s="36">
        <v>118377.60000000001</v>
      </c>
      <c r="F32" s="36">
        <f>+E32</f>
        <v>118377.60000000001</v>
      </c>
      <c r="G32" s="25">
        <v>0</v>
      </c>
    </row>
    <row r="33" spans="1:7" ht="71.25" x14ac:dyDescent="0.25">
      <c r="A33" s="22" t="s">
        <v>62</v>
      </c>
      <c r="B33" s="31">
        <v>45726</v>
      </c>
      <c r="C33" s="21" t="s">
        <v>79</v>
      </c>
      <c r="D33" s="24" t="s">
        <v>61</v>
      </c>
      <c r="E33" s="36">
        <v>250268.19</v>
      </c>
      <c r="F33" s="36">
        <v>250268.19</v>
      </c>
      <c r="G33" s="25">
        <v>0</v>
      </c>
    </row>
    <row r="34" spans="1:7" ht="60" x14ac:dyDescent="0.25">
      <c r="A34" s="22" t="s">
        <v>64</v>
      </c>
      <c r="B34" s="31">
        <v>45721</v>
      </c>
      <c r="C34" s="21" t="s">
        <v>80</v>
      </c>
      <c r="D34" s="20" t="s">
        <v>63</v>
      </c>
      <c r="E34" s="36">
        <v>45312</v>
      </c>
      <c r="F34" s="36">
        <v>45312</v>
      </c>
      <c r="G34" s="25">
        <v>0</v>
      </c>
    </row>
    <row r="35" spans="1:7" ht="60" x14ac:dyDescent="0.25">
      <c r="A35" s="22" t="s">
        <v>66</v>
      </c>
      <c r="B35" s="31">
        <f>+B34</f>
        <v>45721</v>
      </c>
      <c r="C35" s="21" t="s">
        <v>81</v>
      </c>
      <c r="D35" s="20" t="s">
        <v>65</v>
      </c>
      <c r="E35" s="36">
        <v>6029.8</v>
      </c>
      <c r="F35" s="36">
        <v>6029.8</v>
      </c>
      <c r="G35" s="25">
        <v>0</v>
      </c>
    </row>
    <row r="36" spans="1:7" ht="75" x14ac:dyDescent="0.25">
      <c r="A36" s="22" t="s">
        <v>68</v>
      </c>
      <c r="B36" s="31">
        <v>45717</v>
      </c>
      <c r="C36" s="21" t="s">
        <v>82</v>
      </c>
      <c r="D36" s="20" t="s">
        <v>67</v>
      </c>
      <c r="E36" s="36">
        <v>17345.560000000001</v>
      </c>
      <c r="F36" s="36">
        <v>17345.560000000001</v>
      </c>
      <c r="G36" s="25">
        <v>0</v>
      </c>
    </row>
    <row r="37" spans="1:7" ht="75" x14ac:dyDescent="0.25">
      <c r="A37" s="22" t="s">
        <v>70</v>
      </c>
      <c r="B37" s="31">
        <f>+B36</f>
        <v>45717</v>
      </c>
      <c r="C37" s="21" t="str">
        <f>+C36</f>
        <v>Castro  Rodríguez &amp; Asociados SRL</v>
      </c>
      <c r="D37" s="20" t="s">
        <v>69</v>
      </c>
      <c r="E37" s="36">
        <v>16519.580000000002</v>
      </c>
      <c r="F37" s="36">
        <v>16519.580000000002</v>
      </c>
      <c r="G37" s="25">
        <v>0</v>
      </c>
    </row>
    <row r="38" spans="1:7" ht="75" x14ac:dyDescent="0.25">
      <c r="A38" s="22" t="s">
        <v>72</v>
      </c>
      <c r="B38" s="31">
        <v>45728</v>
      </c>
      <c r="C38" s="21" t="s">
        <v>83</v>
      </c>
      <c r="D38" s="20" t="s">
        <v>71</v>
      </c>
      <c r="E38" s="36">
        <v>735514.12</v>
      </c>
      <c r="F38" s="36">
        <v>735514.12</v>
      </c>
      <c r="G38" s="25">
        <v>0</v>
      </c>
    </row>
    <row r="39" spans="1:7" ht="105" x14ac:dyDescent="0.25">
      <c r="A39" s="22" t="s">
        <v>86</v>
      </c>
      <c r="B39" s="31">
        <v>45728</v>
      </c>
      <c r="C39" s="21" t="str">
        <f>+C38</f>
        <v>Seguros Reservas S A</v>
      </c>
      <c r="D39" s="20" t="s">
        <v>89</v>
      </c>
      <c r="E39" s="36">
        <v>178003.55</v>
      </c>
      <c r="F39" s="36">
        <f>+E39</f>
        <v>178003.55</v>
      </c>
      <c r="G39" s="25">
        <v>0</v>
      </c>
    </row>
    <row r="40" spans="1:7" ht="105" x14ac:dyDescent="0.25">
      <c r="A40" s="22" t="s">
        <v>87</v>
      </c>
      <c r="B40" s="23">
        <f>+B39</f>
        <v>45728</v>
      </c>
      <c r="C40" s="21" t="str">
        <f>+C39</f>
        <v>Seguros Reservas S A</v>
      </c>
      <c r="D40" s="20" t="s">
        <v>88</v>
      </c>
      <c r="E40" s="36">
        <v>339655.8</v>
      </c>
      <c r="F40" s="36">
        <f>+E40</f>
        <v>339655.8</v>
      </c>
      <c r="G40" s="25">
        <v>0</v>
      </c>
    </row>
    <row r="41" spans="1:7" ht="75" x14ac:dyDescent="0.25">
      <c r="A41" s="22" t="s">
        <v>85</v>
      </c>
      <c r="B41" s="23">
        <v>45735</v>
      </c>
      <c r="C41" s="21" t="s">
        <v>130</v>
      </c>
      <c r="D41" s="20" t="s">
        <v>84</v>
      </c>
      <c r="E41" s="36">
        <v>35437</v>
      </c>
      <c r="F41" s="36">
        <v>35437</v>
      </c>
      <c r="G41" s="25">
        <v>0</v>
      </c>
    </row>
    <row r="42" spans="1:7" ht="75" x14ac:dyDescent="0.25">
      <c r="A42" s="22" t="s">
        <v>91</v>
      </c>
      <c r="B42" s="23">
        <v>45734</v>
      </c>
      <c r="C42" s="21" t="s">
        <v>131</v>
      </c>
      <c r="D42" s="20" t="s">
        <v>90</v>
      </c>
      <c r="E42" s="36">
        <v>47719.199999999997</v>
      </c>
      <c r="F42" s="36">
        <v>47719.199999999997</v>
      </c>
      <c r="G42" s="25">
        <v>0</v>
      </c>
    </row>
    <row r="43" spans="1:7" ht="75" x14ac:dyDescent="0.25">
      <c r="A43" s="22" t="s">
        <v>93</v>
      </c>
      <c r="B43" s="23">
        <f>+B42</f>
        <v>45734</v>
      </c>
      <c r="C43" s="21" t="s">
        <v>132</v>
      </c>
      <c r="D43" s="20" t="s">
        <v>92</v>
      </c>
      <c r="E43" s="36">
        <v>29500</v>
      </c>
      <c r="F43" s="36">
        <v>29500</v>
      </c>
      <c r="G43" s="25">
        <v>0</v>
      </c>
    </row>
    <row r="44" spans="1:7" ht="75" x14ac:dyDescent="0.25">
      <c r="A44" s="22" t="s">
        <v>95</v>
      </c>
      <c r="B44" s="23">
        <v>45735</v>
      </c>
      <c r="C44" s="21" t="s">
        <v>133</v>
      </c>
      <c r="D44" s="20" t="s">
        <v>94</v>
      </c>
      <c r="E44" s="36">
        <v>13910.08</v>
      </c>
      <c r="F44" s="36">
        <v>13910.08</v>
      </c>
      <c r="G44" s="25">
        <v>0</v>
      </c>
    </row>
    <row r="45" spans="1:7" ht="45" x14ac:dyDescent="0.25">
      <c r="A45" s="22" t="s">
        <v>97</v>
      </c>
      <c r="B45" s="31">
        <f>+B44</f>
        <v>45735</v>
      </c>
      <c r="C45" s="21" t="s">
        <v>134</v>
      </c>
      <c r="D45" s="20" t="s">
        <v>96</v>
      </c>
      <c r="E45" s="36">
        <v>16673.400000000001</v>
      </c>
      <c r="F45" s="36">
        <v>16673.400000000001</v>
      </c>
      <c r="G45" s="25">
        <v>0</v>
      </c>
    </row>
    <row r="46" spans="1:7" ht="45" x14ac:dyDescent="0.25">
      <c r="A46" s="22" t="s">
        <v>99</v>
      </c>
      <c r="B46" s="31">
        <v>45736</v>
      </c>
      <c r="C46" s="21" t="s">
        <v>135</v>
      </c>
      <c r="D46" s="20" t="s">
        <v>98</v>
      </c>
      <c r="E46" s="36">
        <v>8170.32</v>
      </c>
      <c r="F46" s="36">
        <v>8170.32</v>
      </c>
      <c r="G46" s="25">
        <v>0</v>
      </c>
    </row>
    <row r="47" spans="1:7" ht="105" x14ac:dyDescent="0.25">
      <c r="A47" s="22" t="s">
        <v>101</v>
      </c>
      <c r="B47" s="23">
        <v>45740</v>
      </c>
      <c r="C47" s="21" t="s">
        <v>136</v>
      </c>
      <c r="D47" s="27" t="s">
        <v>100</v>
      </c>
      <c r="E47" s="36">
        <v>170000</v>
      </c>
      <c r="F47" s="36">
        <v>170000</v>
      </c>
      <c r="G47" s="25">
        <v>0</v>
      </c>
    </row>
    <row r="48" spans="1:7" ht="90" x14ac:dyDescent="0.25">
      <c r="A48" s="22" t="s">
        <v>106</v>
      </c>
      <c r="B48" s="23">
        <v>45702</v>
      </c>
      <c r="C48" s="21" t="s">
        <v>137</v>
      </c>
      <c r="D48" s="27" t="s">
        <v>105</v>
      </c>
      <c r="E48" s="36">
        <v>19175</v>
      </c>
      <c r="F48" s="36">
        <v>19175</v>
      </c>
      <c r="G48" s="25">
        <v>0</v>
      </c>
    </row>
    <row r="49" spans="1:9" ht="90" x14ac:dyDescent="0.25">
      <c r="A49" s="22" t="s">
        <v>107</v>
      </c>
      <c r="B49" s="23">
        <v>45717</v>
      </c>
      <c r="C49" s="21" t="str">
        <f>+C48</f>
        <v>Merca del Atlantico SRL</v>
      </c>
      <c r="D49" s="27" t="s">
        <v>104</v>
      </c>
      <c r="E49" s="36">
        <v>204481.02</v>
      </c>
      <c r="F49" s="36">
        <v>204481.02</v>
      </c>
      <c r="G49" s="25"/>
    </row>
    <row r="50" spans="1:9" ht="90" x14ac:dyDescent="0.25">
      <c r="A50" s="22" t="s">
        <v>108</v>
      </c>
      <c r="B50" s="23">
        <f>+B49</f>
        <v>45717</v>
      </c>
      <c r="C50" s="21" t="str">
        <f>+C49</f>
        <v>Merca del Atlantico SRL</v>
      </c>
      <c r="D50" s="27" t="s">
        <v>103</v>
      </c>
      <c r="E50" s="36">
        <v>76700</v>
      </c>
      <c r="F50" s="36">
        <v>76700</v>
      </c>
      <c r="G50" s="25"/>
    </row>
    <row r="51" spans="1:9" ht="90" x14ac:dyDescent="0.25">
      <c r="A51" s="22" t="s">
        <v>109</v>
      </c>
      <c r="B51" s="23">
        <v>45729</v>
      </c>
      <c r="C51" s="21" t="str">
        <f>+C49</f>
        <v>Merca del Atlantico SRL</v>
      </c>
      <c r="D51" s="27" t="s">
        <v>102</v>
      </c>
      <c r="E51" s="36">
        <v>76700</v>
      </c>
      <c r="F51" s="36">
        <v>76700</v>
      </c>
      <c r="G51" s="25"/>
    </row>
    <row r="52" spans="1:9" ht="60" x14ac:dyDescent="0.25">
      <c r="A52" s="22" t="s">
        <v>111</v>
      </c>
      <c r="B52" s="31"/>
      <c r="C52" s="21" t="s">
        <v>138</v>
      </c>
      <c r="D52" s="27" t="s">
        <v>110</v>
      </c>
      <c r="E52" s="36">
        <v>77083.5</v>
      </c>
      <c r="F52" s="36">
        <v>77083.5</v>
      </c>
      <c r="G52" s="25"/>
    </row>
    <row r="53" spans="1:9" ht="75" x14ac:dyDescent="0.25">
      <c r="A53" s="22" t="s">
        <v>113</v>
      </c>
      <c r="B53" s="23">
        <v>45733</v>
      </c>
      <c r="C53" s="23" t="s">
        <v>139</v>
      </c>
      <c r="D53" s="27" t="s">
        <v>112</v>
      </c>
      <c r="E53" s="36">
        <v>27608.11</v>
      </c>
      <c r="F53" s="36">
        <v>27608.11</v>
      </c>
      <c r="G53" s="25"/>
    </row>
    <row r="54" spans="1:9" ht="45" x14ac:dyDescent="0.25">
      <c r="A54" s="22" t="s">
        <v>115</v>
      </c>
      <c r="B54" s="31">
        <v>45737</v>
      </c>
      <c r="C54" s="21" t="s">
        <v>140</v>
      </c>
      <c r="D54" s="27" t="s">
        <v>114</v>
      </c>
      <c r="E54" s="36">
        <v>16418.52</v>
      </c>
      <c r="F54" s="36">
        <v>16418.52</v>
      </c>
      <c r="G54" s="25"/>
    </row>
    <row r="55" spans="1:9" ht="90" x14ac:dyDescent="0.25">
      <c r="A55" s="22" t="s">
        <v>117</v>
      </c>
      <c r="B55" s="23">
        <v>45736</v>
      </c>
      <c r="C55" s="21" t="s">
        <v>141</v>
      </c>
      <c r="D55" s="28" t="s">
        <v>116</v>
      </c>
      <c r="E55" s="36">
        <v>239993.12</v>
      </c>
      <c r="F55" s="36">
        <v>239993.12</v>
      </c>
      <c r="G55" s="25"/>
    </row>
    <row r="56" spans="1:9" ht="135" x14ac:dyDescent="0.25">
      <c r="A56" s="22" t="s">
        <v>119</v>
      </c>
      <c r="B56" s="31">
        <v>45737</v>
      </c>
      <c r="C56" s="20" t="s">
        <v>142</v>
      </c>
      <c r="D56" s="27" t="s">
        <v>118</v>
      </c>
      <c r="E56" s="36">
        <v>13770.6</v>
      </c>
      <c r="F56" s="36">
        <v>13770.6</v>
      </c>
      <c r="G56" s="25"/>
    </row>
    <row r="57" spans="1:9" ht="105" x14ac:dyDescent="0.25">
      <c r="A57" s="29" t="s">
        <v>121</v>
      </c>
      <c r="B57" s="31">
        <v>45742</v>
      </c>
      <c r="C57" s="21" t="s">
        <v>143</v>
      </c>
      <c r="D57" s="27" t="s">
        <v>120</v>
      </c>
      <c r="E57" s="38">
        <v>96170</v>
      </c>
      <c r="F57" s="38">
        <v>96170</v>
      </c>
      <c r="G57" s="25"/>
    </row>
    <row r="58" spans="1:9" ht="75" x14ac:dyDescent="0.25">
      <c r="A58" s="22" t="s">
        <v>123</v>
      </c>
      <c r="B58" s="31">
        <v>45742</v>
      </c>
      <c r="C58" s="21" t="s">
        <v>144</v>
      </c>
      <c r="D58" s="27" t="s">
        <v>122</v>
      </c>
      <c r="E58" s="36">
        <v>26208</v>
      </c>
      <c r="F58" s="36">
        <v>26208</v>
      </c>
      <c r="G58" s="25"/>
    </row>
    <row r="59" spans="1:9" ht="75" x14ac:dyDescent="0.25">
      <c r="A59" s="22" t="s">
        <v>125</v>
      </c>
      <c r="B59" s="31">
        <v>45736</v>
      </c>
      <c r="C59" s="20" t="s">
        <v>145</v>
      </c>
      <c r="D59" s="27" t="s">
        <v>124</v>
      </c>
      <c r="E59" s="36">
        <v>14622.98</v>
      </c>
      <c r="F59" s="36">
        <v>14622.98</v>
      </c>
      <c r="G59" s="25"/>
    </row>
    <row r="60" spans="1:9" x14ac:dyDescent="0.25">
      <c r="A60" s="22"/>
      <c r="B60" s="31"/>
      <c r="C60" s="21"/>
      <c r="D60" s="20"/>
      <c r="E60" s="36"/>
      <c r="F60" s="36"/>
      <c r="G60" s="25"/>
    </row>
    <row r="61" spans="1:9" x14ac:dyDescent="0.25">
      <c r="A61" s="22"/>
      <c r="B61" s="31"/>
      <c r="C61" s="21"/>
      <c r="D61" s="20"/>
      <c r="E61" s="36"/>
      <c r="F61" s="36"/>
      <c r="G61" s="25">
        <v>0</v>
      </c>
      <c r="I61" s="5"/>
    </row>
    <row r="62" spans="1:9" x14ac:dyDescent="0.25">
      <c r="A62" s="22"/>
      <c r="B62" s="31"/>
      <c r="C62" s="21"/>
      <c r="D62" s="20"/>
      <c r="E62" s="36"/>
      <c r="F62" s="36"/>
      <c r="G62" s="25">
        <v>0</v>
      </c>
    </row>
    <row r="63" spans="1:9" x14ac:dyDescent="0.25">
      <c r="A63" s="22"/>
      <c r="B63" s="31"/>
      <c r="C63" s="21"/>
      <c r="D63" s="20"/>
      <c r="E63" s="36"/>
      <c r="F63" s="36"/>
      <c r="G63" s="25">
        <v>0</v>
      </c>
    </row>
    <row r="64" spans="1:9" s="1" customFormat="1" ht="33.75" customHeight="1" thickBot="1" x14ac:dyDescent="0.3">
      <c r="A64" s="139" t="s">
        <v>5</v>
      </c>
      <c r="B64" s="140"/>
      <c r="C64" s="140"/>
      <c r="D64" s="26"/>
      <c r="E64" s="39">
        <f>SUM(E14:E63)</f>
        <v>3582377.8400000003</v>
      </c>
      <c r="F64" s="39">
        <f>SUM(F14:F63)</f>
        <v>3530441.95</v>
      </c>
      <c r="G64" s="11">
        <f>SUM(G14:G63)</f>
        <v>51935.89</v>
      </c>
    </row>
    <row r="65" spans="1:7" x14ac:dyDescent="0.25">
      <c r="E65" s="5"/>
      <c r="F65" s="5"/>
      <c r="G65" s="43"/>
    </row>
    <row r="66" spans="1:7" ht="15.75" x14ac:dyDescent="0.25">
      <c r="A66" s="127"/>
      <c r="B66" s="127"/>
      <c r="C66" s="2"/>
      <c r="D66" s="127"/>
      <c r="E66" s="127"/>
      <c r="F66" s="127"/>
      <c r="G66" s="127"/>
    </row>
    <row r="67" spans="1:7" ht="15.75" x14ac:dyDescent="0.25">
      <c r="A67" s="3"/>
      <c r="B67" s="3"/>
      <c r="C67" s="3"/>
    </row>
    <row r="68" spans="1:7" ht="15.75" x14ac:dyDescent="0.25">
      <c r="A68" s="133"/>
      <c r="B68" s="133"/>
      <c r="C68" s="4"/>
      <c r="D68" s="133"/>
      <c r="E68" s="133"/>
      <c r="F68" s="133"/>
      <c r="G68" s="133"/>
    </row>
    <row r="69" spans="1:7" ht="15.75" x14ac:dyDescent="0.25">
      <c r="A69" s="127"/>
      <c r="B69" s="127"/>
      <c r="C69" s="2"/>
      <c r="D69" s="127"/>
      <c r="E69" s="127"/>
      <c r="F69" s="127"/>
      <c r="G69" s="127"/>
    </row>
    <row r="70" spans="1:7" ht="15.75" x14ac:dyDescent="0.25">
      <c r="A70" s="3"/>
      <c r="B70" s="3"/>
      <c r="C70" s="3"/>
    </row>
    <row r="71" spans="1:7" ht="15.75" x14ac:dyDescent="0.25">
      <c r="A71" s="3"/>
      <c r="B71" s="3"/>
      <c r="C71" s="3"/>
    </row>
    <row r="72" spans="1:7" ht="15.75" x14ac:dyDescent="0.25">
      <c r="A72" s="128"/>
      <c r="B72" s="128"/>
      <c r="C72" s="128"/>
      <c r="D72" s="128"/>
      <c r="E72" s="128"/>
      <c r="F72" s="128"/>
      <c r="G72" s="128"/>
    </row>
    <row r="73" spans="1:7" ht="15.75" x14ac:dyDescent="0.25">
      <c r="A73" s="129"/>
      <c r="B73" s="129"/>
      <c r="C73" s="129"/>
      <c r="D73" s="129"/>
      <c r="E73" s="129"/>
      <c r="F73" s="129"/>
      <c r="G73" s="129"/>
    </row>
    <row r="74" spans="1:7" ht="15.75" x14ac:dyDescent="0.25">
      <c r="A74" s="129"/>
      <c r="B74" s="129"/>
      <c r="C74" s="129"/>
      <c r="D74" s="129"/>
      <c r="E74" s="129"/>
      <c r="F74" s="129"/>
      <c r="G74" s="129"/>
    </row>
    <row r="75" spans="1:7" ht="15.75" x14ac:dyDescent="0.25">
      <c r="A75" s="127"/>
      <c r="B75" s="127"/>
      <c r="C75" s="127"/>
      <c r="D75" s="127"/>
      <c r="E75" s="127"/>
      <c r="F75" s="127"/>
      <c r="G75" s="127"/>
    </row>
    <row r="81" ht="26.25" customHeight="1" x14ac:dyDescent="0.25"/>
  </sheetData>
  <mergeCells count="20">
    <mergeCell ref="A10:G10"/>
    <mergeCell ref="A11:G11"/>
    <mergeCell ref="A12:A13"/>
    <mergeCell ref="B12:B13"/>
    <mergeCell ref="C12:C13"/>
    <mergeCell ref="D12:D13"/>
    <mergeCell ref="E12:E13"/>
    <mergeCell ref="F12:F13"/>
    <mergeCell ref="G12:G13"/>
    <mergeCell ref="A72:G72"/>
    <mergeCell ref="A73:G73"/>
    <mergeCell ref="A74:G74"/>
    <mergeCell ref="A75:G75"/>
    <mergeCell ref="A64:C64"/>
    <mergeCell ref="A66:B66"/>
    <mergeCell ref="D66:G66"/>
    <mergeCell ref="A68:B68"/>
    <mergeCell ref="D68:G68"/>
    <mergeCell ref="A69:B69"/>
    <mergeCell ref="D69:G69"/>
  </mergeCells>
  <phoneticPr fontId="6" type="noConversion"/>
  <pageMargins left="0.7" right="0.7" top="0.75" bottom="0.75" header="0.3" footer="0.3"/>
  <pageSetup paperSize="5"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C83F7-22C5-4941-9B06-6DCECEBFB4CC}">
  <dimension ref="A10:I82"/>
  <sheetViews>
    <sheetView showGridLines="0" topLeftCell="A36" zoomScaleNormal="100" workbookViewId="0">
      <selection activeCell="F9" sqref="F9"/>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4.85546875" customWidth="1"/>
    <col min="7" max="7" width="15.28515625" style="32" customWidth="1"/>
    <col min="9" max="9" width="13" bestFit="1" customWidth="1"/>
  </cols>
  <sheetData>
    <row r="10" spans="1:7" x14ac:dyDescent="0.25">
      <c r="A10" s="130" t="s">
        <v>153</v>
      </c>
      <c r="B10" s="130"/>
      <c r="C10" s="130"/>
      <c r="D10" s="130"/>
      <c r="E10" s="130"/>
      <c r="F10" s="130"/>
      <c r="G10" s="130"/>
    </row>
    <row r="11" spans="1:7" ht="15.75" thickBot="1" x14ac:dyDescent="0.3">
      <c r="A11" s="138" t="s">
        <v>6</v>
      </c>
      <c r="B11" s="138"/>
      <c r="C11" s="138"/>
      <c r="D11" s="138"/>
      <c r="E11" s="138"/>
      <c r="F11" s="138"/>
      <c r="G11" s="138"/>
    </row>
    <row r="12" spans="1:7" s="32" customFormat="1" ht="28.5" customHeight="1" x14ac:dyDescent="0.25">
      <c r="A12" s="136" t="s">
        <v>0</v>
      </c>
      <c r="B12" s="134" t="s">
        <v>1</v>
      </c>
      <c r="C12" s="134" t="s">
        <v>2</v>
      </c>
      <c r="D12" s="134" t="s">
        <v>3</v>
      </c>
      <c r="E12" s="134" t="s">
        <v>4</v>
      </c>
      <c r="F12" s="134" t="s">
        <v>54</v>
      </c>
      <c r="G12" s="134" t="s">
        <v>55</v>
      </c>
    </row>
    <row r="13" spans="1:7" x14ac:dyDescent="0.25">
      <c r="A13" s="137"/>
      <c r="B13" s="135"/>
      <c r="C13" s="135"/>
      <c r="D13" s="135"/>
      <c r="E13" s="135"/>
      <c r="F13" s="135"/>
      <c r="G13" s="135"/>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x14ac:dyDescent="0.25">
      <c r="A27" s="8" t="s">
        <v>180</v>
      </c>
      <c r="B27" s="31">
        <v>45747</v>
      </c>
      <c r="C27" s="12" t="s">
        <v>181</v>
      </c>
      <c r="D27" s="12" t="s">
        <v>182</v>
      </c>
      <c r="E27" s="35">
        <v>3000000</v>
      </c>
      <c r="F27" s="33"/>
      <c r="G27" s="42">
        <v>3000000</v>
      </c>
    </row>
    <row r="28" spans="1:7" ht="60" customHeight="1" x14ac:dyDescent="0.25">
      <c r="A28" s="30" t="s">
        <v>126</v>
      </c>
      <c r="B28" s="31">
        <v>45723</v>
      </c>
      <c r="C28" s="21" t="s">
        <v>76</v>
      </c>
      <c r="D28" s="27" t="s">
        <v>172</v>
      </c>
      <c r="E28" s="36">
        <v>26446.7</v>
      </c>
      <c r="F28" s="37">
        <f>+E28</f>
        <v>26446.7</v>
      </c>
      <c r="G28" s="19">
        <v>0</v>
      </c>
    </row>
    <row r="29" spans="1:7" ht="69.75" customHeight="1" x14ac:dyDescent="0.25">
      <c r="A29" s="22" t="s">
        <v>127</v>
      </c>
      <c r="B29" s="23">
        <v>45723</v>
      </c>
      <c r="C29" s="21" t="s">
        <v>129</v>
      </c>
      <c r="D29" s="27" t="s">
        <v>189</v>
      </c>
      <c r="E29" s="36">
        <v>2079</v>
      </c>
      <c r="F29" s="37">
        <f t="shared" ref="F29:F45" si="0">+E29</f>
        <v>2079</v>
      </c>
      <c r="G29" s="25">
        <v>0</v>
      </c>
    </row>
    <row r="30" spans="1:7" ht="69.75" customHeight="1" x14ac:dyDescent="0.25">
      <c r="A30" s="22" t="s">
        <v>128</v>
      </c>
      <c r="B30" s="23">
        <v>45733</v>
      </c>
      <c r="C30" s="21" t="str">
        <f>+C29</f>
        <v>Grupo Alaska</v>
      </c>
      <c r="D30" s="27" t="s">
        <v>190</v>
      </c>
      <c r="E30" s="36">
        <v>2457</v>
      </c>
      <c r="F30" s="37">
        <f t="shared" si="0"/>
        <v>2457</v>
      </c>
      <c r="G30" s="25">
        <v>0</v>
      </c>
    </row>
    <row r="31" spans="1:7" ht="60" x14ac:dyDescent="0.25">
      <c r="A31" s="22" t="s">
        <v>57</v>
      </c>
      <c r="B31" s="23">
        <v>45747</v>
      </c>
      <c r="C31" s="21" t="s">
        <v>78</v>
      </c>
      <c r="D31" s="27" t="s">
        <v>146</v>
      </c>
      <c r="E31" s="36">
        <v>718673.1</v>
      </c>
      <c r="F31" s="37">
        <f t="shared" si="0"/>
        <v>718673.1</v>
      </c>
      <c r="G31" s="25">
        <v>0</v>
      </c>
    </row>
    <row r="32" spans="1:7" ht="75" x14ac:dyDescent="0.25">
      <c r="A32" s="22" t="s">
        <v>150</v>
      </c>
      <c r="B32" s="23">
        <v>45747</v>
      </c>
      <c r="C32" s="21" t="s">
        <v>151</v>
      </c>
      <c r="D32" s="27" t="s">
        <v>152</v>
      </c>
      <c r="E32" s="36">
        <v>69952</v>
      </c>
      <c r="F32" s="37">
        <f t="shared" si="0"/>
        <v>69952</v>
      </c>
      <c r="G32" s="25">
        <v>0</v>
      </c>
    </row>
    <row r="33" spans="1:7" ht="45" x14ac:dyDescent="0.25">
      <c r="A33" s="22" t="s">
        <v>147</v>
      </c>
      <c r="B33" s="23">
        <v>45751</v>
      </c>
      <c r="C33" s="20" t="s">
        <v>148</v>
      </c>
      <c r="D33" s="27" t="s">
        <v>149</v>
      </c>
      <c r="E33" s="36">
        <v>10833</v>
      </c>
      <c r="F33" s="37">
        <f t="shared" si="0"/>
        <v>10833</v>
      </c>
      <c r="G33" s="25">
        <v>0</v>
      </c>
    </row>
    <row r="34" spans="1:7" ht="85.5" x14ac:dyDescent="0.25">
      <c r="A34" s="44" t="s">
        <v>156</v>
      </c>
      <c r="B34" s="23">
        <v>45747</v>
      </c>
      <c r="C34" s="21" t="s">
        <v>154</v>
      </c>
      <c r="D34" s="14" t="s">
        <v>155</v>
      </c>
      <c r="E34" s="36">
        <v>82364</v>
      </c>
      <c r="F34" s="37">
        <f t="shared" si="0"/>
        <v>82364</v>
      </c>
      <c r="G34" s="25">
        <v>0</v>
      </c>
    </row>
    <row r="35" spans="1:7" ht="75" x14ac:dyDescent="0.25">
      <c r="A35" s="22" t="s">
        <v>158</v>
      </c>
      <c r="B35" s="23">
        <v>45736</v>
      </c>
      <c r="C35" s="21" t="str">
        <f>+C34</f>
        <v>GRUPO GARCEL SRL</v>
      </c>
      <c r="D35" s="27" t="s">
        <v>157</v>
      </c>
      <c r="E35" s="36">
        <v>365269</v>
      </c>
      <c r="F35" s="37">
        <f t="shared" si="0"/>
        <v>365269</v>
      </c>
      <c r="G35" s="25">
        <v>0</v>
      </c>
    </row>
    <row r="36" spans="1:7" ht="75" x14ac:dyDescent="0.25">
      <c r="A36" s="22" t="s">
        <v>164</v>
      </c>
      <c r="B36" s="23">
        <v>45754</v>
      </c>
      <c r="C36" s="21" t="s">
        <v>165</v>
      </c>
      <c r="D36" s="27" t="s">
        <v>163</v>
      </c>
      <c r="E36" s="36">
        <v>6891.2</v>
      </c>
      <c r="F36" s="37">
        <f t="shared" si="0"/>
        <v>6891.2</v>
      </c>
      <c r="G36" s="25">
        <v>0</v>
      </c>
    </row>
    <row r="37" spans="1:7" ht="75" x14ac:dyDescent="0.25">
      <c r="A37" s="22" t="s">
        <v>166</v>
      </c>
      <c r="B37" s="23">
        <f t="shared" ref="B37:C40" si="1">+B36</f>
        <v>45754</v>
      </c>
      <c r="C37" s="21" t="str">
        <f t="shared" si="1"/>
        <v>CENTRO DE FRENOS DAVID SRL</v>
      </c>
      <c r="D37" s="27" t="s">
        <v>162</v>
      </c>
      <c r="E37" s="36">
        <v>6891.2</v>
      </c>
      <c r="F37" s="37">
        <f t="shared" si="0"/>
        <v>6891.2</v>
      </c>
      <c r="G37" s="25">
        <v>0</v>
      </c>
    </row>
    <row r="38" spans="1:7" ht="75" x14ac:dyDescent="0.25">
      <c r="A38" s="22" t="s">
        <v>168</v>
      </c>
      <c r="B38" s="31">
        <f t="shared" si="1"/>
        <v>45754</v>
      </c>
      <c r="C38" s="21" t="str">
        <f t="shared" si="1"/>
        <v>CENTRO DE FRENOS DAVID SRL</v>
      </c>
      <c r="D38" s="27" t="s">
        <v>161</v>
      </c>
      <c r="E38" s="36">
        <v>6183.2</v>
      </c>
      <c r="F38" s="37">
        <f t="shared" si="0"/>
        <v>6183.2</v>
      </c>
      <c r="G38" s="25">
        <v>0</v>
      </c>
    </row>
    <row r="39" spans="1:7" ht="75" x14ac:dyDescent="0.25">
      <c r="A39" s="22" t="s">
        <v>167</v>
      </c>
      <c r="B39" s="23">
        <f t="shared" si="1"/>
        <v>45754</v>
      </c>
      <c r="C39" s="21" t="str">
        <f t="shared" si="1"/>
        <v>CENTRO DE FRENOS DAVID SRL</v>
      </c>
      <c r="D39" s="27" t="s">
        <v>160</v>
      </c>
      <c r="E39" s="36">
        <v>14160</v>
      </c>
      <c r="F39" s="37">
        <f t="shared" si="0"/>
        <v>14160</v>
      </c>
      <c r="G39" s="25">
        <v>0</v>
      </c>
    </row>
    <row r="40" spans="1:7" ht="75" x14ac:dyDescent="0.25">
      <c r="A40" s="22" t="s">
        <v>169</v>
      </c>
      <c r="B40" s="23">
        <f t="shared" si="1"/>
        <v>45754</v>
      </c>
      <c r="C40" s="21" t="str">
        <f t="shared" si="1"/>
        <v>CENTRO DE FRENOS DAVID SRL</v>
      </c>
      <c r="D40" s="27" t="s">
        <v>159</v>
      </c>
      <c r="E40" s="36">
        <v>6891.2</v>
      </c>
      <c r="F40" s="37">
        <f t="shared" si="0"/>
        <v>6891.2</v>
      </c>
      <c r="G40" s="25">
        <v>0</v>
      </c>
    </row>
    <row r="41" spans="1:7" ht="60" x14ac:dyDescent="0.25">
      <c r="A41" s="22" t="s">
        <v>73</v>
      </c>
      <c r="B41" s="23">
        <v>45733</v>
      </c>
      <c r="C41" s="21" t="s">
        <v>171</v>
      </c>
      <c r="D41" s="27" t="s">
        <v>170</v>
      </c>
      <c r="E41" s="36">
        <v>6793.19</v>
      </c>
      <c r="F41" s="37">
        <f t="shared" si="0"/>
        <v>6793.19</v>
      </c>
      <c r="G41" s="25">
        <v>0</v>
      </c>
    </row>
    <row r="42" spans="1:7" ht="75" x14ac:dyDescent="0.25">
      <c r="A42" s="22" t="s">
        <v>174</v>
      </c>
      <c r="B42" s="23">
        <v>45748</v>
      </c>
      <c r="C42" s="21" t="s">
        <v>82</v>
      </c>
      <c r="D42" s="20" t="s">
        <v>175</v>
      </c>
      <c r="E42" s="36">
        <v>17345.560000000001</v>
      </c>
      <c r="F42" s="37">
        <f t="shared" si="0"/>
        <v>17345.560000000001</v>
      </c>
      <c r="G42" s="25">
        <v>0</v>
      </c>
    </row>
    <row r="43" spans="1:7" ht="75" x14ac:dyDescent="0.25">
      <c r="A43" s="22" t="s">
        <v>173</v>
      </c>
      <c r="B43" s="23">
        <v>45748</v>
      </c>
      <c r="C43" s="21" t="s">
        <v>82</v>
      </c>
      <c r="D43" s="20" t="s">
        <v>176</v>
      </c>
      <c r="E43" s="36">
        <v>17345.560000000001</v>
      </c>
      <c r="F43" s="37">
        <f t="shared" si="0"/>
        <v>17345.560000000001</v>
      </c>
      <c r="G43" s="25">
        <v>0</v>
      </c>
    </row>
    <row r="44" spans="1:7" ht="60" x14ac:dyDescent="0.25">
      <c r="A44" s="22" t="s">
        <v>178</v>
      </c>
      <c r="B44" s="23">
        <v>45758</v>
      </c>
      <c r="C44" s="21" t="s">
        <v>179</v>
      </c>
      <c r="D44" s="20" t="s">
        <v>177</v>
      </c>
      <c r="E44" s="36">
        <v>11800</v>
      </c>
      <c r="F44" s="37">
        <f t="shared" si="0"/>
        <v>11800</v>
      </c>
      <c r="G44" s="25">
        <v>0</v>
      </c>
    </row>
    <row r="45" spans="1:7" ht="60" x14ac:dyDescent="0.25">
      <c r="A45" s="22" t="s">
        <v>183</v>
      </c>
      <c r="B45" s="23">
        <v>45750</v>
      </c>
      <c r="C45" s="21" t="s">
        <v>129</v>
      </c>
      <c r="D45" s="27" t="s">
        <v>184</v>
      </c>
      <c r="E45" s="36">
        <v>2268</v>
      </c>
      <c r="F45" s="36">
        <f t="shared" si="0"/>
        <v>2268</v>
      </c>
      <c r="G45" s="25">
        <v>0</v>
      </c>
    </row>
    <row r="46" spans="1:7" ht="60" x14ac:dyDescent="0.25">
      <c r="A46" s="22" t="s">
        <v>185</v>
      </c>
      <c r="B46" s="23">
        <v>45758</v>
      </c>
      <c r="C46" s="21" t="s">
        <v>129</v>
      </c>
      <c r="D46" s="27" t="s">
        <v>186</v>
      </c>
      <c r="E46" s="36">
        <v>1953</v>
      </c>
      <c r="F46" s="36">
        <v>1953</v>
      </c>
      <c r="G46" s="25">
        <v>0</v>
      </c>
    </row>
    <row r="47" spans="1:7" ht="60" x14ac:dyDescent="0.25">
      <c r="A47" s="22" t="s">
        <v>187</v>
      </c>
      <c r="B47" s="23">
        <v>45723</v>
      </c>
      <c r="C47" s="21" t="s">
        <v>129</v>
      </c>
      <c r="D47" s="27" t="s">
        <v>188</v>
      </c>
      <c r="E47" s="36">
        <v>2520</v>
      </c>
      <c r="F47" s="36">
        <v>2520</v>
      </c>
      <c r="G47" s="25">
        <v>0</v>
      </c>
    </row>
    <row r="48" spans="1:7" ht="105" x14ac:dyDescent="0.25">
      <c r="A48" s="22" t="s">
        <v>192</v>
      </c>
      <c r="B48" s="23">
        <v>45771</v>
      </c>
      <c r="C48" s="21" t="s">
        <v>179</v>
      </c>
      <c r="D48" s="27" t="s">
        <v>191</v>
      </c>
      <c r="E48" s="36">
        <v>1770</v>
      </c>
      <c r="F48" s="36">
        <v>1770</v>
      </c>
      <c r="G48" s="25">
        <v>0</v>
      </c>
    </row>
    <row r="49" spans="1:9" ht="60" x14ac:dyDescent="0.25">
      <c r="A49" s="22" t="s">
        <v>194</v>
      </c>
      <c r="B49" s="23">
        <v>45775</v>
      </c>
      <c r="C49" s="21" t="s">
        <v>148</v>
      </c>
      <c r="D49" s="27" t="s">
        <v>193</v>
      </c>
      <c r="E49" s="36">
        <v>10833</v>
      </c>
      <c r="F49" s="36">
        <f>+E49</f>
        <v>10833</v>
      </c>
      <c r="G49" s="25">
        <v>0</v>
      </c>
    </row>
    <row r="50" spans="1:9" ht="75" x14ac:dyDescent="0.25">
      <c r="A50" s="22" t="s">
        <v>197</v>
      </c>
      <c r="B50" s="23">
        <v>45772</v>
      </c>
      <c r="C50" s="21" t="s">
        <v>195</v>
      </c>
      <c r="D50" s="27" t="s">
        <v>196</v>
      </c>
      <c r="E50" s="36">
        <v>361080</v>
      </c>
      <c r="F50" s="36">
        <f>+E50</f>
        <v>361080</v>
      </c>
      <c r="G50" s="25">
        <v>0</v>
      </c>
    </row>
    <row r="51" spans="1:9" x14ac:dyDescent="0.25">
      <c r="A51" s="22"/>
      <c r="B51" s="23"/>
      <c r="C51" s="21"/>
      <c r="D51" s="27"/>
      <c r="E51" s="36"/>
      <c r="F51" s="36"/>
      <c r="G51" s="25">
        <v>0</v>
      </c>
    </row>
    <row r="52" spans="1:9" x14ac:dyDescent="0.25">
      <c r="A52" s="22"/>
      <c r="B52" s="23"/>
      <c r="C52" s="21"/>
      <c r="D52" s="27"/>
      <c r="E52" s="36"/>
      <c r="F52" s="36"/>
      <c r="G52" s="25">
        <v>0</v>
      </c>
    </row>
    <row r="53" spans="1:9" x14ac:dyDescent="0.25">
      <c r="A53" s="22"/>
      <c r="B53" s="31"/>
      <c r="C53" s="21"/>
      <c r="D53" s="27"/>
      <c r="E53" s="36"/>
      <c r="F53" s="36"/>
      <c r="G53" s="25">
        <v>0</v>
      </c>
    </row>
    <row r="54" spans="1:9" x14ac:dyDescent="0.25">
      <c r="A54" s="22"/>
      <c r="B54" s="23"/>
      <c r="C54" s="23"/>
      <c r="D54" s="27"/>
      <c r="E54" s="36"/>
      <c r="F54" s="36"/>
      <c r="G54" s="25">
        <v>0</v>
      </c>
    </row>
    <row r="55" spans="1:9" x14ac:dyDescent="0.25">
      <c r="A55" s="22"/>
      <c r="B55" s="31"/>
      <c r="C55" s="21"/>
      <c r="D55" s="27"/>
      <c r="E55" s="36"/>
      <c r="F55" s="36"/>
      <c r="G55" s="25">
        <v>0</v>
      </c>
    </row>
    <row r="56" spans="1:9" x14ac:dyDescent="0.25">
      <c r="A56" s="22"/>
      <c r="B56" s="23"/>
      <c r="C56" s="21"/>
      <c r="D56" s="28"/>
      <c r="E56" s="36"/>
      <c r="F56" s="36"/>
      <c r="G56" s="25">
        <v>0</v>
      </c>
    </row>
    <row r="57" spans="1:9" x14ac:dyDescent="0.25">
      <c r="A57" s="22"/>
      <c r="B57" s="31"/>
      <c r="C57" s="20"/>
      <c r="D57" s="27"/>
      <c r="E57" s="36"/>
      <c r="F57" s="36"/>
      <c r="G57" s="25">
        <v>0</v>
      </c>
    </row>
    <row r="58" spans="1:9" x14ac:dyDescent="0.25">
      <c r="A58" s="29"/>
      <c r="B58" s="31"/>
      <c r="C58" s="21"/>
      <c r="D58" s="27"/>
      <c r="E58" s="38"/>
      <c r="F58" s="38"/>
      <c r="G58" s="25">
        <v>0</v>
      </c>
    </row>
    <row r="59" spans="1:9" x14ac:dyDescent="0.25">
      <c r="A59" s="22"/>
      <c r="B59" s="31"/>
      <c r="C59" s="21"/>
      <c r="D59" s="27"/>
      <c r="E59" s="36"/>
      <c r="F59" s="36"/>
      <c r="G59" s="25">
        <v>0</v>
      </c>
    </row>
    <row r="60" spans="1:9" x14ac:dyDescent="0.25">
      <c r="A60" s="22"/>
      <c r="B60" s="31"/>
      <c r="C60" s="20"/>
      <c r="D60" s="27"/>
      <c r="E60" s="36"/>
      <c r="F60" s="36"/>
      <c r="G60" s="25">
        <v>0</v>
      </c>
    </row>
    <row r="61" spans="1:9" x14ac:dyDescent="0.25">
      <c r="A61" s="22"/>
      <c r="B61" s="31"/>
      <c r="C61" s="21"/>
      <c r="D61" s="20"/>
      <c r="E61" s="36"/>
      <c r="F61" s="36"/>
      <c r="G61" s="25">
        <v>0</v>
      </c>
    </row>
    <row r="62" spans="1:9" x14ac:dyDescent="0.25">
      <c r="A62" s="22"/>
      <c r="B62" s="31"/>
      <c r="C62" s="21"/>
      <c r="D62" s="20"/>
      <c r="E62" s="36"/>
      <c r="F62" s="36"/>
      <c r="G62" s="25">
        <v>0</v>
      </c>
      <c r="I62" s="5"/>
    </row>
    <row r="63" spans="1:9" x14ac:dyDescent="0.25">
      <c r="A63" s="22"/>
      <c r="B63" s="31"/>
      <c r="C63" s="21"/>
      <c r="D63" s="20"/>
      <c r="E63" s="36"/>
      <c r="F63" s="36"/>
      <c r="G63" s="25">
        <v>0</v>
      </c>
    </row>
    <row r="64" spans="1:9" x14ac:dyDescent="0.25">
      <c r="A64" s="22"/>
      <c r="B64" s="31"/>
      <c r="C64" s="21"/>
      <c r="D64" s="20"/>
      <c r="E64" s="36"/>
      <c r="F64" s="36"/>
      <c r="G64" s="25">
        <v>0</v>
      </c>
    </row>
    <row r="65" spans="1:7" s="1" customFormat="1" ht="33.75" customHeight="1" thickBot="1" x14ac:dyDescent="0.3">
      <c r="A65" s="139" t="s">
        <v>5</v>
      </c>
      <c r="B65" s="140"/>
      <c r="C65" s="140"/>
      <c r="D65" s="26"/>
      <c r="E65" s="39">
        <f>SUM(E14:E64)</f>
        <v>4766958.9100000011</v>
      </c>
      <c r="F65" s="39">
        <f>SUM(F14:F64)</f>
        <v>1752798.9099999997</v>
      </c>
      <c r="G65" s="11">
        <f>SUM(G14:G64)</f>
        <v>3014160</v>
      </c>
    </row>
    <row r="66" spans="1:7" x14ac:dyDescent="0.25">
      <c r="E66" s="5"/>
      <c r="F66" s="5"/>
      <c r="G66" s="43"/>
    </row>
    <row r="67" spans="1:7" ht="15.75" x14ac:dyDescent="0.25">
      <c r="A67" s="127"/>
      <c r="B67" s="127"/>
      <c r="C67" s="2"/>
      <c r="D67" s="127"/>
      <c r="E67" s="127"/>
      <c r="F67" s="127"/>
      <c r="G67" s="127"/>
    </row>
    <row r="68" spans="1:7" ht="15.75" x14ac:dyDescent="0.25">
      <c r="A68" s="3"/>
      <c r="B68" s="3"/>
      <c r="C68" s="3"/>
    </row>
    <row r="69" spans="1:7" ht="15.75" x14ac:dyDescent="0.25">
      <c r="A69" s="133"/>
      <c r="B69" s="133"/>
      <c r="C69" s="4"/>
      <c r="D69" s="133"/>
      <c r="E69" s="133"/>
      <c r="F69" s="133"/>
      <c r="G69" s="133"/>
    </row>
    <row r="70" spans="1:7" ht="15.75" x14ac:dyDescent="0.25">
      <c r="A70" s="127"/>
      <c r="B70" s="127"/>
      <c r="C70" s="2"/>
      <c r="D70" s="127"/>
      <c r="E70" s="127"/>
      <c r="F70" s="127"/>
      <c r="G70" s="127"/>
    </row>
    <row r="71" spans="1:7" ht="15.75" x14ac:dyDescent="0.25">
      <c r="A71" s="3"/>
      <c r="B71" s="3"/>
      <c r="C71" s="3"/>
    </row>
    <row r="72" spans="1:7" ht="15.75" x14ac:dyDescent="0.25">
      <c r="A72" s="3"/>
      <c r="B72" s="3"/>
      <c r="C72" s="3"/>
    </row>
    <row r="73" spans="1:7" ht="15.75" x14ac:dyDescent="0.25">
      <c r="A73" s="128"/>
      <c r="B73" s="128"/>
      <c r="C73" s="128"/>
      <c r="D73" s="128"/>
      <c r="E73" s="128"/>
      <c r="F73" s="128"/>
      <c r="G73" s="128"/>
    </row>
    <row r="74" spans="1:7" ht="15.75" x14ac:dyDescent="0.25">
      <c r="A74" s="129"/>
      <c r="B74" s="129"/>
      <c r="C74" s="129"/>
      <c r="D74" s="129"/>
      <c r="E74" s="129"/>
      <c r="F74" s="129"/>
      <c r="G74" s="129"/>
    </row>
    <row r="75" spans="1:7" ht="15.75" x14ac:dyDescent="0.25">
      <c r="A75" s="129"/>
      <c r="B75" s="129"/>
      <c r="C75" s="129"/>
      <c r="D75" s="129"/>
      <c r="E75" s="129"/>
      <c r="F75" s="129"/>
      <c r="G75" s="129"/>
    </row>
    <row r="76" spans="1:7" ht="15.75" x14ac:dyDescent="0.25">
      <c r="A76" s="127"/>
      <c r="B76" s="127"/>
      <c r="C76" s="127"/>
      <c r="D76" s="127"/>
      <c r="E76" s="127"/>
      <c r="F76" s="127"/>
      <c r="G76" s="127"/>
    </row>
    <row r="82" ht="26.25" customHeight="1" x14ac:dyDescent="0.25"/>
  </sheetData>
  <autoFilter ref="A12:G65" xr:uid="{EE4C83F7-22C5-4941-9B06-6DCECEBFB4CC}"/>
  <mergeCells count="20">
    <mergeCell ref="A73:G73"/>
    <mergeCell ref="A74:G74"/>
    <mergeCell ref="A75:G75"/>
    <mergeCell ref="A76:G76"/>
    <mergeCell ref="A65:C65"/>
    <mergeCell ref="A67:B67"/>
    <mergeCell ref="D67:G67"/>
    <mergeCell ref="A69:B69"/>
    <mergeCell ref="D69:G69"/>
    <mergeCell ref="A70:B70"/>
    <mergeCell ref="D70:G70"/>
    <mergeCell ref="A10:G10"/>
    <mergeCell ref="A11:G11"/>
    <mergeCell ref="A12:A13"/>
    <mergeCell ref="B12:B13"/>
    <mergeCell ref="C12:C13"/>
    <mergeCell ref="D12:D13"/>
    <mergeCell ref="E12:E13"/>
    <mergeCell ref="F12:F13"/>
    <mergeCell ref="G12:G13"/>
  </mergeCells>
  <pageMargins left="0.7" right="0.7" top="0.75" bottom="0.75" header="0.3" footer="0.3"/>
  <pageSetup paperSize="5"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0DC8-31BC-41FC-89D0-4BE2F59EC2EB}">
  <dimension ref="A10:I80"/>
  <sheetViews>
    <sheetView showGridLines="0" topLeftCell="A28" zoomScaleNormal="100" workbookViewId="0">
      <selection activeCell="C52" sqref="C52"/>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4.85546875" customWidth="1"/>
    <col min="7" max="7" width="15.28515625" style="32" customWidth="1"/>
    <col min="9" max="9" width="13" bestFit="1" customWidth="1"/>
  </cols>
  <sheetData>
    <row r="10" spans="1:7" x14ac:dyDescent="0.25">
      <c r="A10" s="130" t="s">
        <v>244</v>
      </c>
      <c r="B10" s="130"/>
      <c r="C10" s="130"/>
      <c r="D10" s="130"/>
      <c r="E10" s="130"/>
      <c r="F10" s="130"/>
      <c r="G10" s="130"/>
    </row>
    <row r="11" spans="1:7" ht="15.75" thickBot="1" x14ac:dyDescent="0.3">
      <c r="A11" s="138" t="s">
        <v>6</v>
      </c>
      <c r="B11" s="138"/>
      <c r="C11" s="138"/>
      <c r="D11" s="138"/>
      <c r="E11" s="138"/>
      <c r="F11" s="138"/>
      <c r="G11" s="138"/>
    </row>
    <row r="12" spans="1:7" s="32" customFormat="1" ht="28.5" customHeight="1" x14ac:dyDescent="0.25">
      <c r="A12" s="136" t="s">
        <v>0</v>
      </c>
      <c r="B12" s="134" t="s">
        <v>1</v>
      </c>
      <c r="C12" s="134" t="s">
        <v>2</v>
      </c>
      <c r="D12" s="134" t="s">
        <v>3</v>
      </c>
      <c r="E12" s="134" t="s">
        <v>4</v>
      </c>
      <c r="F12" s="134" t="s">
        <v>54</v>
      </c>
      <c r="G12" s="134" t="s">
        <v>55</v>
      </c>
    </row>
    <row r="13" spans="1:7" x14ac:dyDescent="0.25">
      <c r="A13" s="137"/>
      <c r="B13" s="135"/>
      <c r="C13" s="135"/>
      <c r="D13" s="135"/>
      <c r="E13" s="135"/>
      <c r="F13" s="135"/>
      <c r="G13" s="135"/>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x14ac:dyDescent="0.25">
      <c r="A27" s="8" t="s">
        <v>180</v>
      </c>
      <c r="B27" s="31">
        <v>45747</v>
      </c>
      <c r="C27" s="12" t="s">
        <v>181</v>
      </c>
      <c r="D27" s="12" t="s">
        <v>182</v>
      </c>
      <c r="E27" s="35">
        <v>3000000</v>
      </c>
      <c r="F27" s="33">
        <f>+E27</f>
        <v>3000000</v>
      </c>
      <c r="G27" s="42"/>
    </row>
    <row r="28" spans="1:7" ht="60" customHeight="1" x14ac:dyDescent="0.25">
      <c r="A28" s="30" t="s">
        <v>200</v>
      </c>
      <c r="B28" s="23">
        <v>45778</v>
      </c>
      <c r="C28" s="21" t="s">
        <v>198</v>
      </c>
      <c r="D28" s="27" t="s">
        <v>199</v>
      </c>
      <c r="E28" s="36">
        <v>17345.560000000001</v>
      </c>
      <c r="F28" s="37">
        <f>+E28</f>
        <v>17345.560000000001</v>
      </c>
      <c r="G28" s="19">
        <v>0</v>
      </c>
    </row>
    <row r="29" spans="1:7" ht="69.75" customHeight="1" x14ac:dyDescent="0.25">
      <c r="A29" s="30" t="s">
        <v>201</v>
      </c>
      <c r="B29" s="23">
        <v>45778</v>
      </c>
      <c r="C29" s="21" t="str">
        <f>+C28</f>
        <v>CASTRO RODRIGUEZ &amp; ASOCIADOS SRL</v>
      </c>
      <c r="D29" s="27" t="s">
        <v>202</v>
      </c>
      <c r="E29" s="36">
        <f>+E28</f>
        <v>17345.560000000001</v>
      </c>
      <c r="F29" s="37">
        <f>+E29</f>
        <v>17345.560000000001</v>
      </c>
      <c r="G29" s="25">
        <v>0</v>
      </c>
    </row>
    <row r="30" spans="1:7" ht="91.5" customHeight="1" x14ac:dyDescent="0.25">
      <c r="A30" s="22" t="s">
        <v>203</v>
      </c>
      <c r="B30" s="23">
        <v>45778</v>
      </c>
      <c r="C30" s="21" t="s">
        <v>165</v>
      </c>
      <c r="D30" s="27" t="s">
        <v>204</v>
      </c>
      <c r="E30" s="36">
        <v>4236.2</v>
      </c>
      <c r="F30" s="37">
        <f>+E30</f>
        <v>4236.2</v>
      </c>
      <c r="G30" s="25">
        <v>0</v>
      </c>
    </row>
    <row r="31" spans="1:7" ht="75" x14ac:dyDescent="0.25">
      <c r="A31" s="22" t="s">
        <v>203</v>
      </c>
      <c r="B31" s="23">
        <v>45778</v>
      </c>
      <c r="C31" s="21" t="s">
        <v>165</v>
      </c>
      <c r="D31" s="27" t="s">
        <v>205</v>
      </c>
      <c r="E31" s="36">
        <v>4354.2</v>
      </c>
      <c r="F31" s="37">
        <f t="shared" ref="F31:F32" si="0">+E31</f>
        <v>4354.2</v>
      </c>
      <c r="G31" s="25">
        <v>0</v>
      </c>
    </row>
    <row r="32" spans="1:7" ht="75" x14ac:dyDescent="0.25">
      <c r="A32" s="22" t="s">
        <v>203</v>
      </c>
      <c r="B32" s="23">
        <v>45778</v>
      </c>
      <c r="C32" s="21" t="s">
        <v>165</v>
      </c>
      <c r="D32" s="27" t="s">
        <v>206</v>
      </c>
      <c r="E32" s="36">
        <v>4590.2</v>
      </c>
      <c r="F32" s="37">
        <f t="shared" si="0"/>
        <v>4590.2</v>
      </c>
      <c r="G32" s="25">
        <v>0</v>
      </c>
    </row>
    <row r="33" spans="1:7" ht="90" x14ac:dyDescent="0.25">
      <c r="A33" s="22" t="s">
        <v>209</v>
      </c>
      <c r="B33" s="23">
        <v>45775</v>
      </c>
      <c r="C33" s="20" t="s">
        <v>208</v>
      </c>
      <c r="D33" s="27" t="s">
        <v>207</v>
      </c>
      <c r="E33" s="36">
        <v>309219</v>
      </c>
      <c r="F33" s="37">
        <f>+E33</f>
        <v>309219</v>
      </c>
      <c r="G33" s="25">
        <v>0</v>
      </c>
    </row>
    <row r="34" spans="1:7" ht="71.25" x14ac:dyDescent="0.25">
      <c r="A34" s="44" t="s">
        <v>211</v>
      </c>
      <c r="B34" s="23">
        <v>45784</v>
      </c>
      <c r="C34" s="21" t="s">
        <v>212</v>
      </c>
      <c r="D34" s="14" t="s">
        <v>210</v>
      </c>
      <c r="E34" s="36">
        <v>262007.2</v>
      </c>
      <c r="F34" s="37">
        <f>+E34</f>
        <v>262007.2</v>
      </c>
      <c r="G34" s="25">
        <v>0</v>
      </c>
    </row>
    <row r="35" spans="1:7" ht="105" x14ac:dyDescent="0.25">
      <c r="A35" s="22" t="s">
        <v>214</v>
      </c>
      <c r="B35" s="23">
        <f>+B34</f>
        <v>45784</v>
      </c>
      <c r="C35" s="21" t="s">
        <v>179</v>
      </c>
      <c r="D35" s="27" t="s">
        <v>213</v>
      </c>
      <c r="E35" s="36">
        <v>23600</v>
      </c>
      <c r="F35" s="37">
        <v>23600</v>
      </c>
      <c r="G35" s="25">
        <v>0</v>
      </c>
    </row>
    <row r="36" spans="1:7" ht="90" x14ac:dyDescent="0.25">
      <c r="A36" s="22" t="s">
        <v>217</v>
      </c>
      <c r="B36" s="23">
        <v>45783</v>
      </c>
      <c r="C36" s="20" t="s">
        <v>215</v>
      </c>
      <c r="D36" s="27" t="s">
        <v>216</v>
      </c>
      <c r="E36" s="36">
        <v>47653.06</v>
      </c>
      <c r="F36" s="37">
        <v>47653.06</v>
      </c>
      <c r="G36" s="25">
        <v>0</v>
      </c>
    </row>
    <row r="37" spans="1:7" ht="75" x14ac:dyDescent="0.25">
      <c r="A37" s="22" t="s">
        <v>220</v>
      </c>
      <c r="B37" s="23">
        <v>45779</v>
      </c>
      <c r="C37" s="21" t="s">
        <v>218</v>
      </c>
      <c r="D37" s="27" t="s">
        <v>219</v>
      </c>
      <c r="E37" s="36">
        <v>14278</v>
      </c>
      <c r="F37" s="37">
        <v>14278</v>
      </c>
      <c r="G37" s="25">
        <v>0</v>
      </c>
    </row>
    <row r="38" spans="1:7" ht="75" x14ac:dyDescent="0.25">
      <c r="A38" s="22" t="s">
        <v>223</v>
      </c>
      <c r="B38" s="23">
        <v>45789</v>
      </c>
      <c r="C38" s="21" t="s">
        <v>221</v>
      </c>
      <c r="D38" s="27" t="s">
        <v>222</v>
      </c>
      <c r="E38" s="36">
        <v>352198.47</v>
      </c>
      <c r="F38" s="37">
        <v>352198.47</v>
      </c>
      <c r="G38" s="25">
        <v>0</v>
      </c>
    </row>
    <row r="39" spans="1:7" ht="90" x14ac:dyDescent="0.25">
      <c r="A39" s="22" t="s">
        <v>226</v>
      </c>
      <c r="B39" s="23">
        <v>45786</v>
      </c>
      <c r="C39" s="21" t="s">
        <v>224</v>
      </c>
      <c r="D39" s="27" t="s">
        <v>225</v>
      </c>
      <c r="E39" s="36">
        <v>84960</v>
      </c>
      <c r="F39" s="37">
        <v>84960</v>
      </c>
      <c r="G39" s="25">
        <v>0</v>
      </c>
    </row>
    <row r="40" spans="1:7" ht="90" x14ac:dyDescent="0.25">
      <c r="A40" s="22" t="s">
        <v>229</v>
      </c>
      <c r="B40" s="23">
        <v>45785</v>
      </c>
      <c r="C40" s="21" t="s">
        <v>227</v>
      </c>
      <c r="D40" s="27" t="s">
        <v>228</v>
      </c>
      <c r="E40" s="36">
        <v>78759.61</v>
      </c>
      <c r="F40" s="37">
        <v>78759.61</v>
      </c>
      <c r="G40" s="25">
        <v>0</v>
      </c>
    </row>
    <row r="41" spans="1:7" ht="75" x14ac:dyDescent="0.25">
      <c r="A41" s="22" t="s">
        <v>232</v>
      </c>
      <c r="B41" s="23">
        <v>45783</v>
      </c>
      <c r="C41" s="21" t="s">
        <v>230</v>
      </c>
      <c r="D41" s="27" t="s">
        <v>231</v>
      </c>
      <c r="E41" s="36">
        <v>234000</v>
      </c>
      <c r="F41" s="37">
        <v>234000</v>
      </c>
      <c r="G41" s="25">
        <v>0</v>
      </c>
    </row>
    <row r="42" spans="1:7" ht="75" x14ac:dyDescent="0.25">
      <c r="A42" s="22" t="s">
        <v>234</v>
      </c>
      <c r="B42" s="23">
        <v>45785</v>
      </c>
      <c r="C42" s="21" t="s">
        <v>154</v>
      </c>
      <c r="D42" s="27" t="s">
        <v>233</v>
      </c>
      <c r="E42" s="36">
        <v>155087.4</v>
      </c>
      <c r="F42" s="37">
        <v>155087.4</v>
      </c>
      <c r="G42" s="25">
        <v>0</v>
      </c>
    </row>
    <row r="43" spans="1:7" ht="60" x14ac:dyDescent="0.25">
      <c r="A43" s="22" t="s">
        <v>237</v>
      </c>
      <c r="B43" s="23">
        <v>45786</v>
      </c>
      <c r="C43" s="20" t="s">
        <v>235</v>
      </c>
      <c r="D43" s="20" t="s">
        <v>236</v>
      </c>
      <c r="E43" s="36">
        <v>65615</v>
      </c>
      <c r="F43" s="37">
        <v>65615</v>
      </c>
      <c r="G43" s="25">
        <v>0</v>
      </c>
    </row>
    <row r="44" spans="1:7" ht="75" x14ac:dyDescent="0.25">
      <c r="A44" s="22" t="s">
        <v>240</v>
      </c>
      <c r="B44" s="23">
        <f>+B43</f>
        <v>45786</v>
      </c>
      <c r="C44" s="21" t="s">
        <v>238</v>
      </c>
      <c r="D44" s="20" t="s">
        <v>239</v>
      </c>
      <c r="E44" s="36">
        <v>115050</v>
      </c>
      <c r="F44" s="37">
        <v>115050</v>
      </c>
      <c r="G44" s="25">
        <v>0</v>
      </c>
    </row>
    <row r="45" spans="1:7" ht="105" x14ac:dyDescent="0.25">
      <c r="A45" s="22" t="s">
        <v>243</v>
      </c>
      <c r="B45" s="23">
        <v>45790</v>
      </c>
      <c r="C45" s="21" t="s">
        <v>241</v>
      </c>
      <c r="D45" s="27" t="s">
        <v>242</v>
      </c>
      <c r="E45" s="36">
        <v>149860</v>
      </c>
      <c r="F45" s="36">
        <v>149860</v>
      </c>
      <c r="G45" s="25">
        <v>0</v>
      </c>
    </row>
    <row r="46" spans="1:7" ht="75" x14ac:dyDescent="0.25">
      <c r="A46" s="22" t="s">
        <v>247</v>
      </c>
      <c r="B46" s="23">
        <v>45796</v>
      </c>
      <c r="C46" s="21" t="s">
        <v>245</v>
      </c>
      <c r="D46" s="27" t="s">
        <v>246</v>
      </c>
      <c r="E46" s="36">
        <v>246625.07</v>
      </c>
      <c r="F46" s="36">
        <v>246625.07</v>
      </c>
      <c r="G46" s="25">
        <v>0</v>
      </c>
    </row>
    <row r="47" spans="1:7" ht="75" x14ac:dyDescent="0.25">
      <c r="A47" s="22" t="s">
        <v>249</v>
      </c>
      <c r="B47" s="23">
        <v>45790</v>
      </c>
      <c r="C47" s="21" t="s">
        <v>227</v>
      </c>
      <c r="D47" s="27" t="s">
        <v>248</v>
      </c>
      <c r="E47" s="36">
        <v>1776076.8</v>
      </c>
      <c r="F47" s="36">
        <v>1776076.8</v>
      </c>
      <c r="G47" s="25">
        <v>0</v>
      </c>
    </row>
    <row r="48" spans="1:7" ht="90" x14ac:dyDescent="0.25">
      <c r="A48" s="22" t="s">
        <v>252</v>
      </c>
      <c r="B48" s="23">
        <v>45796</v>
      </c>
      <c r="C48" s="21" t="s">
        <v>250</v>
      </c>
      <c r="D48" s="27" t="s">
        <v>251</v>
      </c>
      <c r="E48" s="36">
        <v>901620.77</v>
      </c>
      <c r="F48" s="36">
        <v>901620.77</v>
      </c>
      <c r="G48" s="25">
        <v>0</v>
      </c>
    </row>
    <row r="49" spans="1:9" ht="75" x14ac:dyDescent="0.25">
      <c r="A49" s="22" t="s">
        <v>255</v>
      </c>
      <c r="B49" s="23">
        <v>45798</v>
      </c>
      <c r="C49" s="21" t="s">
        <v>253</v>
      </c>
      <c r="D49" s="27" t="s">
        <v>254</v>
      </c>
      <c r="E49" s="36">
        <v>88699.64</v>
      </c>
      <c r="F49" s="36">
        <v>88699.64</v>
      </c>
      <c r="G49" s="25">
        <v>0</v>
      </c>
    </row>
    <row r="50" spans="1:9" ht="60" x14ac:dyDescent="0.25">
      <c r="A50" s="22" t="s">
        <v>258</v>
      </c>
      <c r="B50" s="23">
        <f>+B49</f>
        <v>45798</v>
      </c>
      <c r="C50" s="21" t="s">
        <v>256</v>
      </c>
      <c r="D50" s="27" t="s">
        <v>257</v>
      </c>
      <c r="E50" s="36">
        <v>26016</v>
      </c>
      <c r="F50" s="36">
        <v>26016</v>
      </c>
      <c r="G50" s="25">
        <v>0</v>
      </c>
    </row>
    <row r="51" spans="1:9" ht="60" x14ac:dyDescent="0.25">
      <c r="A51" s="22" t="s">
        <v>264</v>
      </c>
      <c r="B51" s="23">
        <v>45784</v>
      </c>
      <c r="C51" s="21" t="s">
        <v>259</v>
      </c>
      <c r="D51" s="27" t="s">
        <v>263</v>
      </c>
      <c r="E51" s="36">
        <v>2646</v>
      </c>
      <c r="F51" s="36">
        <v>2646</v>
      </c>
      <c r="G51" s="25">
        <v>0</v>
      </c>
    </row>
    <row r="52" spans="1:9" ht="60" x14ac:dyDescent="0.25">
      <c r="A52" s="22" t="s">
        <v>266</v>
      </c>
      <c r="B52" s="23" t="s">
        <v>265</v>
      </c>
      <c r="C52" s="21" t="str">
        <f>+C51</f>
        <v>GRUPO ALASKA, S.A.</v>
      </c>
      <c r="D52" s="27" t="s">
        <v>260</v>
      </c>
      <c r="E52" s="36">
        <v>1701</v>
      </c>
      <c r="F52" s="36">
        <v>1701</v>
      </c>
      <c r="G52" s="25">
        <v>0</v>
      </c>
    </row>
    <row r="53" spans="1:9" ht="60" x14ac:dyDescent="0.25">
      <c r="A53" s="22" t="s">
        <v>267</v>
      </c>
      <c r="B53" s="23">
        <v>45798</v>
      </c>
      <c r="C53" s="21" t="str">
        <f>+C52</f>
        <v>GRUPO ALASKA, S.A.</v>
      </c>
      <c r="D53" s="27" t="s">
        <v>261</v>
      </c>
      <c r="E53" s="36">
        <v>1575</v>
      </c>
      <c r="F53" s="36">
        <v>1575</v>
      </c>
      <c r="G53" s="25">
        <v>0</v>
      </c>
    </row>
    <row r="54" spans="1:9" ht="60" x14ac:dyDescent="0.25">
      <c r="A54" s="22" t="s">
        <v>268</v>
      </c>
      <c r="B54" s="23">
        <v>45806</v>
      </c>
      <c r="C54" s="23" t="str">
        <f>+C53</f>
        <v>GRUPO ALASKA, S.A.</v>
      </c>
      <c r="D54" s="27" t="s">
        <v>262</v>
      </c>
      <c r="E54" s="36">
        <v>2205</v>
      </c>
      <c r="F54" s="36">
        <v>2205</v>
      </c>
      <c r="G54" s="25">
        <v>0</v>
      </c>
    </row>
    <row r="55" spans="1:9" ht="75" x14ac:dyDescent="0.25">
      <c r="A55" s="22" t="s">
        <v>270</v>
      </c>
      <c r="B55" s="23">
        <v>45804</v>
      </c>
      <c r="C55" s="21" t="s">
        <v>165</v>
      </c>
      <c r="D55" s="49" t="s">
        <v>269</v>
      </c>
      <c r="E55" s="36">
        <v>20414</v>
      </c>
      <c r="F55" s="36">
        <v>20414</v>
      </c>
      <c r="G55" s="25">
        <v>0</v>
      </c>
    </row>
    <row r="56" spans="1:9" ht="99" x14ac:dyDescent="0.25">
      <c r="A56" s="22" t="s">
        <v>272</v>
      </c>
      <c r="B56" s="23">
        <v>45803</v>
      </c>
      <c r="C56" s="58" t="s">
        <v>273</v>
      </c>
      <c r="D56" s="53" t="s">
        <v>271</v>
      </c>
      <c r="E56" s="52">
        <v>123640.4</v>
      </c>
      <c r="F56" s="36">
        <v>123640.4</v>
      </c>
      <c r="G56" s="25">
        <v>0</v>
      </c>
    </row>
    <row r="57" spans="1:9" ht="90" x14ac:dyDescent="0.25">
      <c r="A57" s="22" t="s">
        <v>276</v>
      </c>
      <c r="B57" s="23">
        <v>45800</v>
      </c>
      <c r="C57" s="20" t="s">
        <v>274</v>
      </c>
      <c r="D57" s="59" t="s">
        <v>275</v>
      </c>
      <c r="E57" s="36">
        <v>745382.40000000002</v>
      </c>
      <c r="F57" s="36">
        <v>745382.40000000002</v>
      </c>
      <c r="G57" s="25">
        <v>0</v>
      </c>
    </row>
    <row r="58" spans="1:9" ht="60" x14ac:dyDescent="0.25">
      <c r="A58" s="29" t="s">
        <v>279</v>
      </c>
      <c r="B58" s="23">
        <v>45784</v>
      </c>
      <c r="C58" s="21" t="s">
        <v>277</v>
      </c>
      <c r="D58" s="27" t="s">
        <v>278</v>
      </c>
      <c r="E58" s="38">
        <v>585142.93999999994</v>
      </c>
      <c r="F58" s="38">
        <v>585142.93999999994</v>
      </c>
      <c r="G58" s="25">
        <v>0</v>
      </c>
    </row>
    <row r="59" spans="1:9" ht="45" x14ac:dyDescent="0.25">
      <c r="A59" s="22" t="s">
        <v>282</v>
      </c>
      <c r="B59" s="46">
        <v>45803</v>
      </c>
      <c r="C59" s="20" t="s">
        <v>280</v>
      </c>
      <c r="D59" s="27" t="s">
        <v>281</v>
      </c>
      <c r="E59" s="45">
        <v>25000</v>
      </c>
      <c r="F59" s="36"/>
      <c r="G59" s="25">
        <v>25000</v>
      </c>
    </row>
    <row r="60" spans="1:9" x14ac:dyDescent="0.25">
      <c r="A60" s="22" t="s">
        <v>284</v>
      </c>
      <c r="B60" s="23">
        <v>45807</v>
      </c>
      <c r="C60" s="20" t="s">
        <v>285</v>
      </c>
      <c r="D60" s="32" t="s">
        <v>286</v>
      </c>
      <c r="E60" s="55" t="s">
        <v>287</v>
      </c>
      <c r="F60" s="36"/>
      <c r="G60" s="57" t="str">
        <f>+E60</f>
        <v>37,760.00</v>
      </c>
    </row>
    <row r="61" spans="1:9" ht="30" x14ac:dyDescent="0.25">
      <c r="A61" s="22" t="s">
        <v>288</v>
      </c>
      <c r="B61" s="23">
        <v>45798</v>
      </c>
      <c r="C61" s="21" t="s">
        <v>289</v>
      </c>
      <c r="D61" s="56" t="s">
        <v>290</v>
      </c>
      <c r="E61" s="55" t="s">
        <v>291</v>
      </c>
      <c r="F61" s="36"/>
      <c r="G61" s="19" t="s">
        <v>291</v>
      </c>
    </row>
    <row r="62" spans="1:9" x14ac:dyDescent="0.25">
      <c r="A62" s="22" t="s">
        <v>292</v>
      </c>
      <c r="B62" s="31">
        <v>45807</v>
      </c>
      <c r="C62" s="21" t="s">
        <v>293</v>
      </c>
      <c r="D62" s="20" t="s">
        <v>294</v>
      </c>
      <c r="E62" s="63">
        <v>238263.48</v>
      </c>
      <c r="F62" s="36"/>
      <c r="G62" s="25">
        <v>238263.48</v>
      </c>
      <c r="I62" s="5"/>
    </row>
    <row r="63" spans="1:9" s="1" customFormat="1" ht="33.75" customHeight="1" thickBot="1" x14ac:dyDescent="0.3">
      <c r="A63" s="139" t="s">
        <v>5</v>
      </c>
      <c r="B63" s="140"/>
      <c r="C63" s="140"/>
      <c r="D63" s="26"/>
      <c r="E63" s="39">
        <f>SUM(E14:E62)</f>
        <v>9739327.9600000009</v>
      </c>
      <c r="F63" s="39">
        <f>SUM(F14:F62)</f>
        <v>9461904.4800000004</v>
      </c>
      <c r="G63" s="11">
        <f>SUM(G14:G62)</f>
        <v>277423.48</v>
      </c>
    </row>
    <row r="64" spans="1:9" x14ac:dyDescent="0.25">
      <c r="E64" s="5"/>
      <c r="F64" s="5"/>
      <c r="G64" s="43"/>
    </row>
    <row r="65" spans="1:7" ht="15.75" x14ac:dyDescent="0.25">
      <c r="A65" s="127"/>
      <c r="B65" s="127"/>
      <c r="C65" s="2"/>
      <c r="D65" s="127"/>
      <c r="E65" s="127"/>
      <c r="F65" s="127"/>
      <c r="G65" s="127"/>
    </row>
    <row r="66" spans="1:7" ht="15.75" x14ac:dyDescent="0.25">
      <c r="A66" s="3"/>
      <c r="B66" s="3"/>
      <c r="C66" s="3"/>
    </row>
    <row r="67" spans="1:7" ht="15.75" x14ac:dyDescent="0.25">
      <c r="A67" s="133"/>
      <c r="B67" s="133"/>
      <c r="C67" s="4"/>
      <c r="D67" s="133"/>
      <c r="E67" s="133"/>
      <c r="F67" s="133"/>
      <c r="G67" s="133"/>
    </row>
    <row r="68" spans="1:7" ht="15.75" x14ac:dyDescent="0.25">
      <c r="A68" s="127"/>
      <c r="B68" s="127"/>
      <c r="C68" s="2"/>
      <c r="D68" s="127"/>
      <c r="E68" s="127"/>
      <c r="F68" s="127"/>
      <c r="G68" s="127"/>
    </row>
    <row r="69" spans="1:7" ht="15.75" x14ac:dyDescent="0.25">
      <c r="A69" s="3"/>
      <c r="B69" s="3"/>
      <c r="C69" s="3"/>
    </row>
    <row r="70" spans="1:7" ht="15.75" x14ac:dyDescent="0.25">
      <c r="A70" s="3"/>
      <c r="B70" s="3"/>
      <c r="C70" s="3"/>
    </row>
    <row r="71" spans="1:7" ht="15.75" x14ac:dyDescent="0.25">
      <c r="A71" s="128"/>
      <c r="B71" s="128"/>
      <c r="C71" s="128"/>
      <c r="D71" s="128"/>
      <c r="E71" s="128"/>
      <c r="F71" s="128"/>
      <c r="G71" s="128"/>
    </row>
    <row r="72" spans="1:7" ht="15.75" x14ac:dyDescent="0.25">
      <c r="A72" s="129"/>
      <c r="B72" s="129"/>
      <c r="C72" s="129"/>
      <c r="D72" s="129"/>
      <c r="E72" s="129"/>
      <c r="F72" s="129"/>
      <c r="G72" s="129"/>
    </row>
    <row r="73" spans="1:7" ht="15.75" x14ac:dyDescent="0.25">
      <c r="A73" s="129"/>
      <c r="B73" s="129"/>
      <c r="C73" s="129"/>
      <c r="D73" s="129"/>
      <c r="E73" s="129"/>
      <c r="F73" s="129"/>
      <c r="G73" s="129"/>
    </row>
    <row r="74" spans="1:7" ht="15.75" x14ac:dyDescent="0.25">
      <c r="A74" s="127"/>
      <c r="B74" s="127"/>
      <c r="C74" s="127"/>
      <c r="D74" s="127"/>
      <c r="E74" s="127"/>
      <c r="F74" s="127"/>
      <c r="G74" s="127"/>
    </row>
    <row r="80" spans="1:7" ht="26.25" customHeight="1" x14ac:dyDescent="0.25"/>
  </sheetData>
  <autoFilter ref="A12:G63" xr:uid="{EE4C83F7-22C5-4941-9B06-6DCECEBFB4CC}"/>
  <mergeCells count="20">
    <mergeCell ref="A10:G10"/>
    <mergeCell ref="A11:G11"/>
    <mergeCell ref="A12:A13"/>
    <mergeCell ref="B12:B13"/>
    <mergeCell ref="C12:C13"/>
    <mergeCell ref="D12:D13"/>
    <mergeCell ref="E12:E13"/>
    <mergeCell ref="F12:F13"/>
    <mergeCell ref="G12:G13"/>
    <mergeCell ref="A71:G71"/>
    <mergeCell ref="A72:G72"/>
    <mergeCell ref="A73:G73"/>
    <mergeCell ref="A74:G74"/>
    <mergeCell ref="A63:C63"/>
    <mergeCell ref="A65:B65"/>
    <mergeCell ref="D65:G65"/>
    <mergeCell ref="A67:B67"/>
    <mergeCell ref="D67:G67"/>
    <mergeCell ref="A68:B68"/>
    <mergeCell ref="D68:G68"/>
  </mergeCells>
  <pageMargins left="0.7" right="0.7" top="0.75" bottom="0.75" header="0.3" footer="0.3"/>
  <pageSetup paperSize="5" scale="60" orientation="landscape" r:id="rId1"/>
  <rowBreaks count="1" manualBreakCount="1">
    <brk id="53" max="6" man="1"/>
  </rowBreaks>
  <ignoredErrors>
    <ignoredError sqref="E60:E61 G6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47177-6489-41C4-B5C7-9A05C958DC97}">
  <dimension ref="A10:I81"/>
  <sheetViews>
    <sheetView showGridLines="0" topLeftCell="A23" zoomScaleNormal="100" workbookViewId="0">
      <selection activeCell="A10" sqref="A10:G10"/>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30" t="s">
        <v>244</v>
      </c>
      <c r="B10" s="130"/>
      <c r="C10" s="130"/>
      <c r="D10" s="130"/>
      <c r="E10" s="130"/>
      <c r="F10" s="130"/>
      <c r="G10" s="130"/>
    </row>
    <row r="11" spans="1:7" ht="15.75" thickBot="1" x14ac:dyDescent="0.3">
      <c r="A11" s="138" t="s">
        <v>6</v>
      </c>
      <c r="B11" s="138"/>
      <c r="C11" s="138"/>
      <c r="D11" s="138"/>
      <c r="E11" s="138"/>
      <c r="F11" s="138"/>
      <c r="G11" s="138"/>
    </row>
    <row r="12" spans="1:7" s="32" customFormat="1" ht="28.5" customHeight="1" x14ac:dyDescent="0.25">
      <c r="A12" s="136" t="s">
        <v>0</v>
      </c>
      <c r="B12" s="134" t="s">
        <v>1</v>
      </c>
      <c r="C12" s="134" t="s">
        <v>2</v>
      </c>
      <c r="D12" s="134" t="s">
        <v>3</v>
      </c>
      <c r="E12" s="134" t="s">
        <v>4</v>
      </c>
      <c r="F12" s="134" t="s">
        <v>54</v>
      </c>
      <c r="G12" s="134" t="s">
        <v>55</v>
      </c>
    </row>
    <row r="13" spans="1:7" x14ac:dyDescent="0.25">
      <c r="A13" s="137"/>
      <c r="B13" s="135"/>
      <c r="C13" s="135"/>
      <c r="D13" s="135"/>
      <c r="E13" s="135"/>
      <c r="F13" s="135"/>
      <c r="G13" s="135"/>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30" x14ac:dyDescent="0.25">
      <c r="A27" s="61" t="str">
        <f>'CXP mayo'!A61</f>
        <v>B1500000042</v>
      </c>
      <c r="B27" s="23">
        <f>'CXP mayo'!B61</f>
        <v>45798</v>
      </c>
      <c r="C27" s="21" t="str">
        <f>'CXP mayo'!C61</f>
        <v>God Pack, SRL</v>
      </c>
      <c r="D27" s="64" t="str">
        <f>'CXP mayo'!D61</f>
        <v xml:space="preserve">Adquisición de suministro de vasos de cartón para uso de la DIGEIG. </v>
      </c>
      <c r="E27" s="55">
        <v>104312</v>
      </c>
      <c r="F27" s="62"/>
      <c r="G27" s="73">
        <v>104312</v>
      </c>
    </row>
    <row r="28" spans="1:7" ht="60" customHeight="1" x14ac:dyDescent="0.25">
      <c r="A28" s="54" t="s">
        <v>282</v>
      </c>
      <c r="B28" s="46">
        <v>45803</v>
      </c>
      <c r="C28" s="20" t="s">
        <v>280</v>
      </c>
      <c r="D28" s="64" t="s">
        <v>283</v>
      </c>
      <c r="E28" s="68">
        <v>25000</v>
      </c>
      <c r="F28" s="55">
        <v>25000</v>
      </c>
      <c r="G28" s="73">
        <v>0</v>
      </c>
    </row>
    <row r="29" spans="1:7" ht="69.75" customHeight="1" x14ac:dyDescent="0.25">
      <c r="A29" s="60" t="str">
        <f>'CXP mayo'!A60</f>
        <v>B1500000002</v>
      </c>
      <c r="B29" s="23">
        <f>'CXP mayo'!B60</f>
        <v>45807</v>
      </c>
      <c r="C29" s="21" t="str">
        <f>'CXP mayo'!C60</f>
        <v xml:space="preserve"> Veoventosrd, SRL </v>
      </c>
      <c r="D29" s="64" t="s">
        <v>335</v>
      </c>
      <c r="E29" s="55" t="str">
        <f>'CXP mayo'!E60</f>
        <v>37,760.00</v>
      </c>
      <c r="F29" s="72" t="str">
        <f>+E29</f>
        <v>37,760.00</v>
      </c>
      <c r="G29" s="73">
        <v>0</v>
      </c>
    </row>
    <row r="30" spans="1:7" ht="53.25" customHeight="1" x14ac:dyDescent="0.25">
      <c r="A30" s="61" t="str">
        <f>'CXP mayo'!A62</f>
        <v>B1500000607</v>
      </c>
      <c r="B30" s="23">
        <f>'CXP mayo'!B62</f>
        <v>45807</v>
      </c>
      <c r="C30" s="21" t="str">
        <f>'CXP mayo'!C62</f>
        <v>GATOFFICE, SRL</v>
      </c>
      <c r="D30" s="64" t="s">
        <v>334</v>
      </c>
      <c r="E30" s="55">
        <f>'CXP mayo'!E62</f>
        <v>238263.48</v>
      </c>
      <c r="F30" s="72">
        <f>+E30</f>
        <v>238263.48</v>
      </c>
      <c r="G30" s="73">
        <v>0</v>
      </c>
    </row>
    <row r="31" spans="1:7" ht="60" x14ac:dyDescent="0.25">
      <c r="A31" s="22" t="s">
        <v>297</v>
      </c>
      <c r="B31" s="23">
        <v>45810</v>
      </c>
      <c r="C31" s="21" t="s">
        <v>295</v>
      </c>
      <c r="D31" s="64" t="s">
        <v>296</v>
      </c>
      <c r="E31" s="55">
        <v>1386500</v>
      </c>
      <c r="F31" s="72">
        <v>1386500</v>
      </c>
      <c r="G31" s="73">
        <v>0</v>
      </c>
    </row>
    <row r="32" spans="1:7" ht="75" x14ac:dyDescent="0.25">
      <c r="A32" s="22" t="s">
        <v>299</v>
      </c>
      <c r="B32" s="23">
        <f t="shared" ref="B32:C35" si="0">+B31</f>
        <v>45810</v>
      </c>
      <c r="C32" s="20" t="str">
        <f t="shared" si="0"/>
        <v>MEDIA &amp; TARGET CONSULTING SRL</v>
      </c>
      <c r="D32" s="64" t="s">
        <v>298</v>
      </c>
      <c r="E32" s="55">
        <v>347400</v>
      </c>
      <c r="F32" s="72">
        <v>347400</v>
      </c>
      <c r="G32" s="73">
        <v>0</v>
      </c>
    </row>
    <row r="33" spans="1:7" ht="85.5" x14ac:dyDescent="0.25">
      <c r="A33" s="44" t="s">
        <v>301</v>
      </c>
      <c r="B33" s="23">
        <f t="shared" si="0"/>
        <v>45810</v>
      </c>
      <c r="C33" s="21" t="str">
        <f t="shared" si="0"/>
        <v>MEDIA &amp; TARGET CONSULTING SRL</v>
      </c>
      <c r="D33" s="65" t="s">
        <v>300</v>
      </c>
      <c r="E33" s="55">
        <v>1067200</v>
      </c>
      <c r="F33" s="72">
        <v>1067200</v>
      </c>
      <c r="G33" s="73">
        <v>0</v>
      </c>
    </row>
    <row r="34" spans="1:7" ht="75" x14ac:dyDescent="0.25">
      <c r="A34" s="22" t="s">
        <v>303</v>
      </c>
      <c r="B34" s="23">
        <f t="shared" si="0"/>
        <v>45810</v>
      </c>
      <c r="C34" s="21" t="str">
        <f t="shared" si="0"/>
        <v>MEDIA &amp; TARGET CONSULTING SRL</v>
      </c>
      <c r="D34" s="64" t="s">
        <v>302</v>
      </c>
      <c r="E34" s="55">
        <v>740000</v>
      </c>
      <c r="F34" s="72">
        <v>740000</v>
      </c>
      <c r="G34" s="73">
        <v>0</v>
      </c>
    </row>
    <row r="35" spans="1:7" ht="75" x14ac:dyDescent="0.25">
      <c r="A35" s="22" t="s">
        <v>305</v>
      </c>
      <c r="B35" s="23">
        <f t="shared" si="0"/>
        <v>45810</v>
      </c>
      <c r="C35" s="20" t="str">
        <f t="shared" si="0"/>
        <v>MEDIA &amp; TARGET CONSULTING SRL</v>
      </c>
      <c r="D35" s="64" t="s">
        <v>304</v>
      </c>
      <c r="E35" s="55">
        <v>1241000</v>
      </c>
      <c r="F35" s="72">
        <v>1241000</v>
      </c>
      <c r="G35" s="73">
        <v>0</v>
      </c>
    </row>
    <row r="36" spans="1:7" ht="75" x14ac:dyDescent="0.25">
      <c r="A36" s="22" t="s">
        <v>308</v>
      </c>
      <c r="B36" s="23">
        <v>45806</v>
      </c>
      <c r="C36" s="21" t="s">
        <v>306</v>
      </c>
      <c r="D36" s="64" t="s">
        <v>307</v>
      </c>
      <c r="E36" s="55">
        <v>71218.539999999994</v>
      </c>
      <c r="F36" s="72">
        <v>71218.539999999994</v>
      </c>
      <c r="G36" s="73">
        <v>0</v>
      </c>
    </row>
    <row r="37" spans="1:7" ht="90" x14ac:dyDescent="0.25">
      <c r="A37" s="22" t="s">
        <v>311</v>
      </c>
      <c r="B37" s="23">
        <v>45811</v>
      </c>
      <c r="C37" s="21" t="s">
        <v>309</v>
      </c>
      <c r="D37" s="64" t="s">
        <v>310</v>
      </c>
      <c r="E37" s="55">
        <v>104312</v>
      </c>
      <c r="F37" s="72">
        <v>104312</v>
      </c>
      <c r="G37" s="73">
        <v>0</v>
      </c>
    </row>
    <row r="38" spans="1:7" ht="60" x14ac:dyDescent="0.25">
      <c r="A38" s="22" t="s">
        <v>313</v>
      </c>
      <c r="B38" s="23">
        <v>45810</v>
      </c>
      <c r="C38" s="21" t="s">
        <v>238</v>
      </c>
      <c r="D38" s="64" t="s">
        <v>312</v>
      </c>
      <c r="E38" s="55">
        <v>247422.4</v>
      </c>
      <c r="F38" s="72">
        <v>247422.4</v>
      </c>
      <c r="G38" s="73">
        <v>0</v>
      </c>
    </row>
    <row r="39" spans="1:7" ht="75" x14ac:dyDescent="0.25">
      <c r="A39" s="22" t="s">
        <v>315</v>
      </c>
      <c r="B39" s="23">
        <v>45809</v>
      </c>
      <c r="C39" s="21" t="s">
        <v>198</v>
      </c>
      <c r="D39" s="64" t="s">
        <v>314</v>
      </c>
      <c r="E39" s="55">
        <v>17345.560000000001</v>
      </c>
      <c r="F39" s="72">
        <v>17345.560000000001</v>
      </c>
      <c r="G39" s="73">
        <v>0</v>
      </c>
    </row>
    <row r="40" spans="1:7" ht="60" x14ac:dyDescent="0.25">
      <c r="A40" s="22" t="s">
        <v>317</v>
      </c>
      <c r="B40" s="23">
        <f>+B39</f>
        <v>45809</v>
      </c>
      <c r="C40" s="21" t="str">
        <f>+C39</f>
        <v>CASTRO RODRIGUEZ &amp; ASOCIADOS SRL</v>
      </c>
      <c r="D40" s="64" t="s">
        <v>316</v>
      </c>
      <c r="E40" s="55">
        <f>+E39</f>
        <v>17345.560000000001</v>
      </c>
      <c r="F40" s="72">
        <f>+F39</f>
        <v>17345.560000000001</v>
      </c>
      <c r="G40" s="73">
        <v>0</v>
      </c>
    </row>
    <row r="41" spans="1:7" ht="60" x14ac:dyDescent="0.25">
      <c r="A41" s="22" t="s">
        <v>319</v>
      </c>
      <c r="B41" s="23">
        <v>45803</v>
      </c>
      <c r="C41" s="21" t="s">
        <v>148</v>
      </c>
      <c r="D41" s="64" t="s">
        <v>318</v>
      </c>
      <c r="E41" s="55">
        <v>10833</v>
      </c>
      <c r="F41" s="72">
        <v>10833</v>
      </c>
      <c r="G41" s="73">
        <v>0</v>
      </c>
    </row>
    <row r="42" spans="1:7" ht="75" x14ac:dyDescent="0.25">
      <c r="A42" s="22" t="s">
        <v>320</v>
      </c>
      <c r="B42" s="23">
        <v>45811</v>
      </c>
      <c r="C42" s="20" t="s">
        <v>212</v>
      </c>
      <c r="D42" s="64" t="s">
        <v>323</v>
      </c>
      <c r="E42" s="55">
        <v>801550.4</v>
      </c>
      <c r="F42" s="72">
        <v>801550.4</v>
      </c>
      <c r="G42" s="73">
        <v>0</v>
      </c>
    </row>
    <row r="43" spans="1:7" ht="75" x14ac:dyDescent="0.25">
      <c r="A43" s="22" t="s">
        <v>321</v>
      </c>
      <c r="B43" s="23">
        <f>+B42</f>
        <v>45811</v>
      </c>
      <c r="C43" s="21" t="str">
        <f>+C42</f>
        <v>A FUEGO LENTO SRL</v>
      </c>
      <c r="D43" s="64" t="s">
        <v>322</v>
      </c>
      <c r="E43" s="55">
        <v>21240</v>
      </c>
      <c r="F43" s="72">
        <v>21240</v>
      </c>
      <c r="G43" s="73">
        <v>0</v>
      </c>
    </row>
    <row r="44" spans="1:7" ht="120" x14ac:dyDescent="0.25">
      <c r="A44" s="22" t="s">
        <v>325</v>
      </c>
      <c r="B44" s="23">
        <v>45813</v>
      </c>
      <c r="C44" s="21" t="s">
        <v>241</v>
      </c>
      <c r="D44" s="64" t="s">
        <v>324</v>
      </c>
      <c r="E44" s="55">
        <v>590000</v>
      </c>
      <c r="F44" s="55">
        <v>590000</v>
      </c>
      <c r="G44" s="73">
        <v>0</v>
      </c>
    </row>
    <row r="45" spans="1:7" ht="75" x14ac:dyDescent="0.25">
      <c r="A45" s="22" t="s">
        <v>328</v>
      </c>
      <c r="B45" s="23">
        <v>45810</v>
      </c>
      <c r="C45" s="21" t="s">
        <v>326</v>
      </c>
      <c r="D45" s="64" t="s">
        <v>327</v>
      </c>
      <c r="E45" s="55">
        <v>280000</v>
      </c>
      <c r="F45" s="55">
        <v>280000</v>
      </c>
      <c r="G45" s="73">
        <v>0</v>
      </c>
    </row>
    <row r="46" spans="1:7" ht="75" x14ac:dyDescent="0.25">
      <c r="A46" s="22" t="s">
        <v>330</v>
      </c>
      <c r="B46" s="23">
        <v>45819</v>
      </c>
      <c r="C46" s="21" t="s">
        <v>221</v>
      </c>
      <c r="D46" s="64" t="s">
        <v>329</v>
      </c>
      <c r="E46" s="55">
        <v>378179.71</v>
      </c>
      <c r="F46" s="55">
        <v>378179.71</v>
      </c>
      <c r="G46" s="73">
        <v>0</v>
      </c>
    </row>
    <row r="47" spans="1:7" ht="105" x14ac:dyDescent="0.25">
      <c r="A47" s="22" t="s">
        <v>333</v>
      </c>
      <c r="B47" s="23">
        <v>45811</v>
      </c>
      <c r="C47" s="21" t="s">
        <v>331</v>
      </c>
      <c r="D47" s="64" t="s">
        <v>332</v>
      </c>
      <c r="E47" s="55">
        <v>82600</v>
      </c>
      <c r="F47" s="55">
        <v>82600</v>
      </c>
      <c r="G47" s="73">
        <v>0</v>
      </c>
    </row>
    <row r="48" spans="1:7" ht="105" x14ac:dyDescent="0.25">
      <c r="A48" s="22" t="s">
        <v>338</v>
      </c>
      <c r="B48" s="23">
        <v>45820</v>
      </c>
      <c r="C48" s="21" t="s">
        <v>337</v>
      </c>
      <c r="D48" s="64" t="s">
        <v>336</v>
      </c>
      <c r="E48" s="55">
        <v>341020</v>
      </c>
      <c r="F48" s="55">
        <v>341020</v>
      </c>
      <c r="G48" s="73">
        <v>0</v>
      </c>
    </row>
    <row r="49" spans="1:9" ht="60" x14ac:dyDescent="0.25">
      <c r="A49" s="22" t="s">
        <v>341</v>
      </c>
      <c r="B49" s="23">
        <v>45811</v>
      </c>
      <c r="C49" s="21" t="s">
        <v>340</v>
      </c>
      <c r="D49" s="64" t="s">
        <v>339</v>
      </c>
      <c r="E49" s="55">
        <v>135856</v>
      </c>
      <c r="F49" s="55">
        <v>135856</v>
      </c>
      <c r="G49" s="73">
        <v>0</v>
      </c>
    </row>
    <row r="50" spans="1:9" x14ac:dyDescent="0.25">
      <c r="A50" s="22"/>
      <c r="B50" s="23"/>
      <c r="C50" s="21"/>
      <c r="D50" s="64"/>
      <c r="E50" s="55"/>
      <c r="F50" s="55"/>
      <c r="G50" s="73">
        <v>0</v>
      </c>
    </row>
    <row r="51" spans="1:9" x14ac:dyDescent="0.25">
      <c r="A51" s="22"/>
      <c r="B51" s="23"/>
      <c r="C51" s="21"/>
      <c r="D51" s="64"/>
      <c r="E51" s="55"/>
      <c r="F51" s="55"/>
      <c r="G51" s="73">
        <v>0</v>
      </c>
    </row>
    <row r="52" spans="1:9" x14ac:dyDescent="0.25">
      <c r="A52" s="22"/>
      <c r="B52" s="23"/>
      <c r="C52" s="21"/>
      <c r="D52" s="64"/>
      <c r="E52" s="55"/>
      <c r="F52" s="55"/>
      <c r="G52" s="73">
        <v>0</v>
      </c>
    </row>
    <row r="53" spans="1:9" x14ac:dyDescent="0.25">
      <c r="A53" s="22"/>
      <c r="B53" s="23"/>
      <c r="C53" s="23"/>
      <c r="D53" s="64"/>
      <c r="E53" s="55"/>
      <c r="F53" s="55"/>
      <c r="G53" s="73">
        <v>0</v>
      </c>
    </row>
    <row r="54" spans="1:9" x14ac:dyDescent="0.25">
      <c r="A54" s="22"/>
      <c r="B54" s="23"/>
      <c r="C54" s="21"/>
      <c r="D54" s="64"/>
      <c r="E54" s="55"/>
      <c r="F54" s="55"/>
      <c r="G54" s="73">
        <v>0</v>
      </c>
    </row>
    <row r="55" spans="1:9" x14ac:dyDescent="0.25">
      <c r="A55" s="22"/>
      <c r="B55" s="23"/>
      <c r="C55" s="21"/>
      <c r="E55" s="55"/>
      <c r="F55" s="55"/>
      <c r="G55" s="73">
        <v>0</v>
      </c>
    </row>
    <row r="56" spans="1:9" ht="16.5" x14ac:dyDescent="0.25">
      <c r="A56" s="22"/>
      <c r="B56" s="23"/>
      <c r="C56" s="51"/>
      <c r="D56" s="66"/>
      <c r="E56" s="69"/>
      <c r="F56" s="55"/>
      <c r="G56" s="73">
        <v>0</v>
      </c>
    </row>
    <row r="57" spans="1:9" x14ac:dyDescent="0.25">
      <c r="A57" s="29"/>
      <c r="B57" s="47"/>
      <c r="C57" s="48"/>
      <c r="D57" s="67"/>
      <c r="E57" s="70"/>
      <c r="F57" s="70"/>
      <c r="G57" s="74">
        <v>0</v>
      </c>
    </row>
    <row r="58" spans="1:9" x14ac:dyDescent="0.25">
      <c r="A58" s="50"/>
      <c r="B58" s="12"/>
      <c r="C58" s="50"/>
      <c r="D58" s="50"/>
      <c r="E58" s="71"/>
      <c r="F58" s="71"/>
      <c r="G58" s="74">
        <v>0</v>
      </c>
    </row>
    <row r="59" spans="1:9" x14ac:dyDescent="0.25">
      <c r="A59" s="22"/>
      <c r="B59" s="31"/>
      <c r="C59" s="20"/>
      <c r="D59" s="64"/>
      <c r="E59" s="55"/>
      <c r="F59" s="55"/>
      <c r="G59" s="73">
        <v>0</v>
      </c>
    </row>
    <row r="60" spans="1:9" x14ac:dyDescent="0.25">
      <c r="A60" s="22"/>
      <c r="B60" s="31"/>
      <c r="C60" s="21"/>
      <c r="D60" s="64"/>
      <c r="E60" s="55"/>
      <c r="F60" s="55"/>
      <c r="G60" s="73">
        <v>0</v>
      </c>
    </row>
    <row r="61" spans="1:9" x14ac:dyDescent="0.25">
      <c r="A61" s="22"/>
      <c r="B61" s="31"/>
      <c r="C61" s="21"/>
      <c r="D61" s="64"/>
      <c r="E61" s="55"/>
      <c r="F61" s="55"/>
      <c r="G61" s="73">
        <v>0</v>
      </c>
      <c r="I61" s="5"/>
    </row>
    <row r="62" spans="1:9" x14ac:dyDescent="0.25">
      <c r="A62" s="22"/>
      <c r="B62" s="31"/>
      <c r="C62" s="21"/>
      <c r="D62" s="64"/>
      <c r="E62" s="55"/>
      <c r="F62" s="55"/>
      <c r="G62" s="73">
        <v>0</v>
      </c>
    </row>
    <row r="63" spans="1:9" x14ac:dyDescent="0.25">
      <c r="A63" s="22"/>
      <c r="B63" s="31"/>
      <c r="C63" s="21"/>
      <c r="D63" s="64"/>
      <c r="E63" s="55"/>
      <c r="F63" s="55"/>
      <c r="G63" s="73">
        <v>0</v>
      </c>
    </row>
    <row r="64" spans="1:9" s="1" customFormat="1" ht="33.75" customHeight="1" thickBot="1" x14ac:dyDescent="0.3">
      <c r="A64" s="139" t="s">
        <v>5</v>
      </c>
      <c r="B64" s="140"/>
      <c r="C64" s="140"/>
      <c r="D64" s="26"/>
      <c r="E64" s="39">
        <f>SUM(E14:E63)</f>
        <v>8262758.6500000004</v>
      </c>
      <c r="F64" s="39">
        <f>SUM(F14:F63)</f>
        <v>8144286.6500000004</v>
      </c>
      <c r="G64" s="11">
        <f>SUM(G14:G63)</f>
        <v>118472</v>
      </c>
    </row>
    <row r="65" spans="1:7" x14ac:dyDescent="0.25">
      <c r="E65" s="5"/>
      <c r="F65" s="5"/>
      <c r="G65" s="43"/>
    </row>
    <row r="66" spans="1:7" ht="15.75" x14ac:dyDescent="0.25">
      <c r="A66" s="127"/>
      <c r="B66" s="127"/>
      <c r="C66" s="2"/>
      <c r="D66" s="127"/>
      <c r="E66" s="127"/>
      <c r="F66" s="127"/>
      <c r="G66" s="127"/>
    </row>
    <row r="67" spans="1:7" ht="15.75" x14ac:dyDescent="0.25">
      <c r="A67" s="3"/>
      <c r="B67" s="3"/>
      <c r="C67" s="3"/>
    </row>
    <row r="68" spans="1:7" ht="15.75" x14ac:dyDescent="0.25">
      <c r="A68" s="133"/>
      <c r="B68" s="133"/>
      <c r="C68" s="4"/>
      <c r="D68" s="133"/>
      <c r="E68" s="133"/>
      <c r="F68" s="133"/>
      <c r="G68" s="133"/>
    </row>
    <row r="69" spans="1:7" ht="15.75" x14ac:dyDescent="0.25">
      <c r="A69" s="127"/>
      <c r="B69" s="127"/>
      <c r="C69" s="2"/>
      <c r="D69" s="127"/>
      <c r="E69" s="127"/>
      <c r="F69" s="127"/>
      <c r="G69" s="127"/>
    </row>
    <row r="70" spans="1:7" ht="15.75" x14ac:dyDescent="0.25">
      <c r="A70" s="3"/>
      <c r="B70" s="3"/>
      <c r="C70" s="3"/>
    </row>
    <row r="71" spans="1:7" ht="15.75" x14ac:dyDescent="0.25">
      <c r="A71" s="3"/>
      <c r="B71" s="3"/>
      <c r="C71" s="3"/>
    </row>
    <row r="72" spans="1:7" ht="15.75" x14ac:dyDescent="0.25">
      <c r="A72" s="128"/>
      <c r="B72" s="128"/>
      <c r="C72" s="128"/>
      <c r="D72" s="128"/>
      <c r="E72" s="128"/>
      <c r="F72" s="128"/>
      <c r="G72" s="128"/>
    </row>
    <row r="73" spans="1:7" ht="15.75" x14ac:dyDescent="0.25">
      <c r="A73" s="129"/>
      <c r="B73" s="129"/>
      <c r="C73" s="129"/>
      <c r="D73" s="129"/>
      <c r="E73" s="129"/>
      <c r="F73" s="129"/>
      <c r="G73" s="129"/>
    </row>
    <row r="74" spans="1:7" ht="15.75" x14ac:dyDescent="0.25">
      <c r="A74" s="129"/>
      <c r="B74" s="129"/>
      <c r="C74" s="129"/>
      <c r="D74" s="129"/>
      <c r="E74" s="129"/>
      <c r="F74" s="129"/>
      <c r="G74" s="129"/>
    </row>
    <row r="75" spans="1:7" ht="15.75" x14ac:dyDescent="0.25">
      <c r="A75" s="127"/>
      <c r="B75" s="127"/>
      <c r="C75" s="127"/>
      <c r="D75" s="127"/>
      <c r="E75" s="127"/>
      <c r="F75" s="127"/>
      <c r="G75" s="127"/>
    </row>
    <row r="81" ht="26.25" customHeight="1" x14ac:dyDescent="0.25"/>
  </sheetData>
  <autoFilter ref="A12:G64" xr:uid="{EE4C83F7-22C5-4941-9B06-6DCECEBFB4CC}"/>
  <mergeCells count="20">
    <mergeCell ref="A72:G72"/>
    <mergeCell ref="A73:G73"/>
    <mergeCell ref="A74:G74"/>
    <mergeCell ref="A75:G75"/>
    <mergeCell ref="A64:C64"/>
    <mergeCell ref="A66:B66"/>
    <mergeCell ref="D66:G66"/>
    <mergeCell ref="A68:B68"/>
    <mergeCell ref="D68:G68"/>
    <mergeCell ref="A69:B69"/>
    <mergeCell ref="D69:G69"/>
    <mergeCell ref="A10:G10"/>
    <mergeCell ref="A11:G11"/>
    <mergeCell ref="A12:A13"/>
    <mergeCell ref="B12:B13"/>
    <mergeCell ref="C12:C13"/>
    <mergeCell ref="D12:D13"/>
    <mergeCell ref="E12:E13"/>
    <mergeCell ref="F12:F13"/>
    <mergeCell ref="G12:G13"/>
  </mergeCells>
  <phoneticPr fontId="6" type="noConversion"/>
  <pageMargins left="0.7" right="0.7" top="0.75" bottom="0.75" header="0.3" footer="0.3"/>
  <pageSetup paperSize="5"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CE031-B883-4A69-B0B6-C3E0F2688734}">
  <dimension ref="A10:I81"/>
  <sheetViews>
    <sheetView showGridLines="0" topLeftCell="A57" zoomScaleNormal="100" workbookViewId="0">
      <selection activeCell="A10" sqref="A10:G10"/>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30" t="s">
        <v>408</v>
      </c>
      <c r="B10" s="130"/>
      <c r="C10" s="130"/>
      <c r="D10" s="130"/>
      <c r="E10" s="130"/>
      <c r="F10" s="130"/>
      <c r="G10" s="130"/>
    </row>
    <row r="11" spans="1:7" ht="15.75" thickBot="1" x14ac:dyDescent="0.3">
      <c r="A11" s="138" t="s">
        <v>6</v>
      </c>
      <c r="B11" s="138"/>
      <c r="C11" s="138"/>
      <c r="D11" s="138"/>
      <c r="E11" s="138"/>
      <c r="F11" s="138"/>
      <c r="G11" s="138"/>
    </row>
    <row r="12" spans="1:7" s="32" customFormat="1" ht="28.5" customHeight="1" x14ac:dyDescent="0.25">
      <c r="A12" s="136" t="s">
        <v>0</v>
      </c>
      <c r="B12" s="134" t="s">
        <v>1</v>
      </c>
      <c r="C12" s="134" t="s">
        <v>2</v>
      </c>
      <c r="D12" s="134" t="s">
        <v>3</v>
      </c>
      <c r="E12" s="134" t="s">
        <v>4</v>
      </c>
      <c r="F12" s="134" t="s">
        <v>54</v>
      </c>
      <c r="G12" s="134" t="s">
        <v>55</v>
      </c>
    </row>
    <row r="13" spans="1:7" x14ac:dyDescent="0.25">
      <c r="A13" s="137"/>
      <c r="B13" s="135"/>
      <c r="C13" s="135"/>
      <c r="D13" s="135"/>
      <c r="E13" s="135"/>
      <c r="F13" s="135"/>
      <c r="G13" s="135"/>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75" x14ac:dyDescent="0.25">
      <c r="A27" s="61" t="str">
        <f>'CXP mayo'!A61</f>
        <v>B1500000042</v>
      </c>
      <c r="B27" s="23">
        <f>'CXP mayo'!B61</f>
        <v>45798</v>
      </c>
      <c r="C27" s="21" t="str">
        <f>'CXP mayo'!C61</f>
        <v>God Pack, SRL</v>
      </c>
      <c r="D27" s="64" t="s">
        <v>342</v>
      </c>
      <c r="E27" s="55">
        <v>104312</v>
      </c>
      <c r="F27" s="62">
        <v>104312</v>
      </c>
      <c r="G27" s="73">
        <v>0</v>
      </c>
    </row>
    <row r="28" spans="1:7" ht="60" customHeight="1" x14ac:dyDescent="0.25">
      <c r="A28" s="22" t="s">
        <v>343</v>
      </c>
      <c r="B28" s="23">
        <v>45835</v>
      </c>
      <c r="C28" s="20" t="s">
        <v>212</v>
      </c>
      <c r="D28" s="64" t="s">
        <v>344</v>
      </c>
      <c r="E28" s="68">
        <v>21240</v>
      </c>
      <c r="F28" s="55">
        <v>21240</v>
      </c>
      <c r="G28" s="73">
        <v>0</v>
      </c>
    </row>
    <row r="29" spans="1:7" ht="75" customHeight="1" x14ac:dyDescent="0.25">
      <c r="A29" s="22" t="s">
        <v>345</v>
      </c>
      <c r="B29" s="23">
        <v>45810</v>
      </c>
      <c r="C29" s="20" t="s">
        <v>212</v>
      </c>
      <c r="D29" s="64" t="s">
        <v>346</v>
      </c>
      <c r="E29" s="55">
        <v>705073.6</v>
      </c>
      <c r="F29" s="72">
        <v>705073.6</v>
      </c>
      <c r="G29" s="73">
        <v>0</v>
      </c>
    </row>
    <row r="30" spans="1:7" ht="60" customHeight="1" x14ac:dyDescent="0.25">
      <c r="A30" s="22" t="s">
        <v>347</v>
      </c>
      <c r="B30" s="23">
        <v>45839</v>
      </c>
      <c r="C30" s="21" t="s">
        <v>198</v>
      </c>
      <c r="D30" s="64" t="s">
        <v>350</v>
      </c>
      <c r="E30" s="55">
        <v>17345.560000000001</v>
      </c>
      <c r="F30" s="72">
        <v>17345.560000000001</v>
      </c>
      <c r="G30" s="73">
        <v>0</v>
      </c>
    </row>
    <row r="31" spans="1:7" ht="60" x14ac:dyDescent="0.25">
      <c r="A31" s="22" t="s">
        <v>348</v>
      </c>
      <c r="B31" s="23">
        <f>+B30</f>
        <v>45839</v>
      </c>
      <c r="C31" s="21" t="str">
        <f>+C30</f>
        <v>CASTRO RODRIGUEZ &amp; ASOCIADOS SRL</v>
      </c>
      <c r="D31" s="64" t="s">
        <v>349</v>
      </c>
      <c r="E31" s="55">
        <f>+E30</f>
        <v>17345.560000000001</v>
      </c>
      <c r="F31" s="72">
        <f>+F30</f>
        <v>17345.560000000001</v>
      </c>
      <c r="G31" s="73">
        <v>0</v>
      </c>
    </row>
    <row r="32" spans="1:7" ht="60" x14ac:dyDescent="0.25">
      <c r="A32" s="22" t="s">
        <v>351</v>
      </c>
      <c r="B32" s="23">
        <v>45814</v>
      </c>
      <c r="C32" s="21" t="s">
        <v>259</v>
      </c>
      <c r="D32" s="27" t="s">
        <v>352</v>
      </c>
      <c r="E32" s="55">
        <v>2520</v>
      </c>
      <c r="F32" s="72">
        <v>2520</v>
      </c>
      <c r="G32" s="73">
        <v>0</v>
      </c>
    </row>
    <row r="33" spans="1:7" ht="60" x14ac:dyDescent="0.25">
      <c r="A33" s="22" t="s">
        <v>353</v>
      </c>
      <c r="B33" s="23">
        <v>45821</v>
      </c>
      <c r="C33" s="21" t="str">
        <f>+C32</f>
        <v>GRUPO ALASKA, S.A.</v>
      </c>
      <c r="D33" s="27" t="s">
        <v>354</v>
      </c>
      <c r="E33" s="55">
        <v>1827</v>
      </c>
      <c r="F33" s="72">
        <v>1827</v>
      </c>
      <c r="G33" s="73">
        <v>0</v>
      </c>
    </row>
    <row r="34" spans="1:7" ht="60" x14ac:dyDescent="0.25">
      <c r="A34" s="22" t="s">
        <v>355</v>
      </c>
      <c r="B34" s="23">
        <v>45831</v>
      </c>
      <c r="C34" s="21" t="str">
        <f>+C33</f>
        <v>GRUPO ALASKA, S.A.</v>
      </c>
      <c r="D34" s="27" t="s">
        <v>356</v>
      </c>
      <c r="E34" s="55">
        <v>1953</v>
      </c>
      <c r="F34" s="72">
        <v>1953</v>
      </c>
      <c r="G34" s="73">
        <v>0</v>
      </c>
    </row>
    <row r="35" spans="1:7" ht="60" x14ac:dyDescent="0.25">
      <c r="A35" s="22" t="s">
        <v>357</v>
      </c>
      <c r="B35" s="23">
        <v>45839</v>
      </c>
      <c r="C35" s="23" t="str">
        <f>+C34</f>
        <v>GRUPO ALASKA, S.A.</v>
      </c>
      <c r="D35" s="27" t="s">
        <v>358</v>
      </c>
      <c r="E35" s="55">
        <v>2079</v>
      </c>
      <c r="F35" s="72">
        <v>2079</v>
      </c>
      <c r="G35" s="73">
        <v>0</v>
      </c>
    </row>
    <row r="36" spans="1:7" ht="60" x14ac:dyDescent="0.25">
      <c r="A36" s="22" t="s">
        <v>359</v>
      </c>
      <c r="B36" s="23">
        <v>45840</v>
      </c>
      <c r="C36" s="21" t="s">
        <v>360</v>
      </c>
      <c r="D36" s="64" t="s">
        <v>361</v>
      </c>
      <c r="E36" s="55">
        <v>60180</v>
      </c>
      <c r="F36" s="72">
        <v>60180</v>
      </c>
      <c r="G36" s="73">
        <v>0</v>
      </c>
    </row>
    <row r="37" spans="1:7" ht="60" x14ac:dyDescent="0.25">
      <c r="A37" s="22" t="s">
        <v>362</v>
      </c>
      <c r="B37" s="23">
        <v>45835</v>
      </c>
      <c r="C37" s="21" t="s">
        <v>148</v>
      </c>
      <c r="D37" s="64" t="s">
        <v>363</v>
      </c>
      <c r="E37" s="55">
        <v>10833</v>
      </c>
      <c r="F37" s="72">
        <v>10833</v>
      </c>
      <c r="G37" s="73">
        <v>0</v>
      </c>
    </row>
    <row r="38" spans="1:7" ht="45" x14ac:dyDescent="0.25">
      <c r="A38" s="22" t="s">
        <v>364</v>
      </c>
      <c r="B38" s="23">
        <v>45832</v>
      </c>
      <c r="C38" s="21" t="s">
        <v>365</v>
      </c>
      <c r="D38" s="64" t="s">
        <v>366</v>
      </c>
      <c r="E38" s="55">
        <v>5644000</v>
      </c>
      <c r="F38" s="72">
        <v>5644000</v>
      </c>
      <c r="G38" s="73">
        <v>0</v>
      </c>
    </row>
    <row r="39" spans="1:7" ht="90" x14ac:dyDescent="0.25">
      <c r="A39" s="22" t="s">
        <v>369</v>
      </c>
      <c r="B39" s="23">
        <v>45845</v>
      </c>
      <c r="C39" s="21" t="s">
        <v>367</v>
      </c>
      <c r="D39" s="64" t="s">
        <v>368</v>
      </c>
      <c r="E39" s="55">
        <v>40000</v>
      </c>
      <c r="F39" s="72">
        <v>40000</v>
      </c>
      <c r="G39" s="73">
        <v>0</v>
      </c>
    </row>
    <row r="40" spans="1:7" ht="105" x14ac:dyDescent="0.25">
      <c r="A40" s="22" t="s">
        <v>372</v>
      </c>
      <c r="B40" s="23">
        <v>45824</v>
      </c>
      <c r="C40" s="21" t="s">
        <v>370</v>
      </c>
      <c r="D40" s="64" t="s">
        <v>371</v>
      </c>
      <c r="E40" s="55">
        <v>320134</v>
      </c>
      <c r="F40" s="72">
        <v>320134</v>
      </c>
      <c r="G40" s="73">
        <v>0</v>
      </c>
    </row>
    <row r="41" spans="1:7" ht="60" x14ac:dyDescent="0.25">
      <c r="A41" s="22" t="s">
        <v>252</v>
      </c>
      <c r="B41" s="23">
        <v>45784</v>
      </c>
      <c r="C41" s="21" t="s">
        <v>374</v>
      </c>
      <c r="D41" s="64" t="s">
        <v>373</v>
      </c>
      <c r="E41" s="55">
        <v>193800</v>
      </c>
      <c r="F41" s="72">
        <v>193800</v>
      </c>
      <c r="G41" s="73">
        <v>0</v>
      </c>
    </row>
    <row r="42" spans="1:7" ht="45" x14ac:dyDescent="0.25">
      <c r="A42" s="22" t="s">
        <v>375</v>
      </c>
      <c r="B42" s="23">
        <v>45841</v>
      </c>
      <c r="C42" s="20" t="s">
        <v>376</v>
      </c>
      <c r="D42" s="64" t="s">
        <v>377</v>
      </c>
      <c r="E42" s="55">
        <v>40000</v>
      </c>
      <c r="F42" s="72">
        <v>40000</v>
      </c>
      <c r="G42" s="73">
        <v>0</v>
      </c>
    </row>
    <row r="43" spans="1:7" ht="75" x14ac:dyDescent="0.25">
      <c r="A43" s="22" t="s">
        <v>382</v>
      </c>
      <c r="B43" s="23">
        <v>45853</v>
      </c>
      <c r="C43" s="21" t="s">
        <v>165</v>
      </c>
      <c r="D43" s="64" t="s">
        <v>378</v>
      </c>
      <c r="E43" s="55">
        <v>17818</v>
      </c>
      <c r="F43" s="72">
        <v>17818</v>
      </c>
      <c r="G43" s="73">
        <v>0</v>
      </c>
    </row>
    <row r="44" spans="1:7" ht="75" x14ac:dyDescent="0.25">
      <c r="A44" s="22" t="s">
        <v>383</v>
      </c>
      <c r="B44" s="23">
        <v>45853</v>
      </c>
      <c r="C44" s="21" t="s">
        <v>165</v>
      </c>
      <c r="D44" s="64" t="s">
        <v>379</v>
      </c>
      <c r="E44" s="55">
        <v>20874.2</v>
      </c>
      <c r="F44" s="55">
        <v>20874.2</v>
      </c>
      <c r="G44" s="73">
        <v>0</v>
      </c>
    </row>
    <row r="45" spans="1:7" ht="75" x14ac:dyDescent="0.25">
      <c r="A45" s="22" t="s">
        <v>384</v>
      </c>
      <c r="B45" s="23">
        <v>45853</v>
      </c>
      <c r="C45" s="21" t="s">
        <v>165</v>
      </c>
      <c r="D45" s="64" t="s">
        <v>380</v>
      </c>
      <c r="E45" s="55">
        <v>10225.200000000001</v>
      </c>
      <c r="F45" s="55">
        <v>10225.200000000001</v>
      </c>
      <c r="G45" s="73">
        <v>0</v>
      </c>
    </row>
    <row r="46" spans="1:7" ht="75" x14ac:dyDescent="0.25">
      <c r="A46" s="22" t="s">
        <v>385</v>
      </c>
      <c r="B46" s="23">
        <v>45853</v>
      </c>
      <c r="C46" s="21" t="s">
        <v>165</v>
      </c>
      <c r="D46" s="64" t="s">
        <v>381</v>
      </c>
      <c r="E46" s="55">
        <v>57248.2</v>
      </c>
      <c r="F46" s="55">
        <v>57248.2</v>
      </c>
      <c r="G46" s="73">
        <v>0</v>
      </c>
    </row>
    <row r="47" spans="1:7" ht="75" x14ac:dyDescent="0.25">
      <c r="A47" s="22" t="s">
        <v>387</v>
      </c>
      <c r="B47" s="23" t="s">
        <v>388</v>
      </c>
      <c r="C47" s="21" t="s">
        <v>389</v>
      </c>
      <c r="D47" s="64" t="s">
        <v>386</v>
      </c>
      <c r="E47" s="55">
        <v>24957</v>
      </c>
      <c r="F47" s="55">
        <v>24957</v>
      </c>
      <c r="G47" s="73">
        <v>0</v>
      </c>
    </row>
    <row r="48" spans="1:7" ht="75" x14ac:dyDescent="0.25">
      <c r="A48" s="22" t="s">
        <v>391</v>
      </c>
      <c r="B48" s="23">
        <v>45852</v>
      </c>
      <c r="C48" s="21" t="s">
        <v>221</v>
      </c>
      <c r="D48" s="64" t="s">
        <v>390</v>
      </c>
      <c r="E48" s="55">
        <v>312857.27</v>
      </c>
      <c r="F48" s="55">
        <v>312857.27</v>
      </c>
      <c r="G48" s="73">
        <v>0</v>
      </c>
    </row>
    <row r="49" spans="1:9" ht="60" x14ac:dyDescent="0.25">
      <c r="A49" s="22" t="s">
        <v>395</v>
      </c>
      <c r="B49" s="23" t="s">
        <v>394</v>
      </c>
      <c r="C49" s="21" t="s">
        <v>393</v>
      </c>
      <c r="D49" s="64" t="s">
        <v>392</v>
      </c>
      <c r="E49" s="55">
        <v>9245.2999999999993</v>
      </c>
      <c r="F49" s="55">
        <v>9245.2999999999993</v>
      </c>
      <c r="G49" s="73">
        <v>0</v>
      </c>
    </row>
    <row r="50" spans="1:9" ht="90" x14ac:dyDescent="0.25">
      <c r="A50" s="22" t="s">
        <v>398</v>
      </c>
      <c r="B50" s="23">
        <v>45854</v>
      </c>
      <c r="C50" s="21" t="s">
        <v>397</v>
      </c>
      <c r="D50" s="64" t="s">
        <v>396</v>
      </c>
      <c r="E50" s="55">
        <v>400000</v>
      </c>
      <c r="F50" s="55">
        <v>400000</v>
      </c>
      <c r="G50" s="73">
        <v>0</v>
      </c>
    </row>
    <row r="51" spans="1:9" ht="75" x14ac:dyDescent="0.25">
      <c r="A51" s="22" t="s">
        <v>400</v>
      </c>
      <c r="B51" s="23">
        <f>+B50</f>
        <v>45854</v>
      </c>
      <c r="C51" s="21" t="s">
        <v>401</v>
      </c>
      <c r="D51" s="64" t="s">
        <v>399</v>
      </c>
      <c r="E51" s="55">
        <v>400000</v>
      </c>
      <c r="F51" s="55">
        <v>400000</v>
      </c>
      <c r="G51" s="73">
        <v>0</v>
      </c>
    </row>
    <row r="52" spans="1:9" ht="60" x14ac:dyDescent="0.25">
      <c r="A52" s="22" t="s">
        <v>403</v>
      </c>
      <c r="B52" s="23">
        <v>45856</v>
      </c>
      <c r="C52" s="21" t="s">
        <v>148</v>
      </c>
      <c r="D52" s="64" t="s">
        <v>402</v>
      </c>
      <c r="E52" s="55">
        <v>10833</v>
      </c>
      <c r="F52" s="55">
        <v>10833</v>
      </c>
      <c r="G52" s="73">
        <v>0</v>
      </c>
    </row>
    <row r="53" spans="1:9" ht="90" x14ac:dyDescent="0.25">
      <c r="A53" s="22" t="s">
        <v>406</v>
      </c>
      <c r="B53" s="23">
        <v>45861</v>
      </c>
      <c r="C53" s="23" t="s">
        <v>154</v>
      </c>
      <c r="D53" s="64" t="s">
        <v>404</v>
      </c>
      <c r="E53" s="55">
        <v>43011</v>
      </c>
      <c r="F53" s="55">
        <v>43011</v>
      </c>
      <c r="G53" s="73">
        <v>0</v>
      </c>
    </row>
    <row r="54" spans="1:9" ht="90" x14ac:dyDescent="0.25">
      <c r="A54" s="22" t="s">
        <v>407</v>
      </c>
      <c r="B54" s="23">
        <v>45848</v>
      </c>
      <c r="C54" s="23" t="str">
        <f>+C53</f>
        <v>GRUPO GARCEL SRL</v>
      </c>
      <c r="D54" s="64" t="s">
        <v>405</v>
      </c>
      <c r="E54" s="55">
        <v>70092</v>
      </c>
      <c r="F54" s="55">
        <v>70092</v>
      </c>
      <c r="G54" s="73">
        <v>0</v>
      </c>
    </row>
    <row r="55" spans="1:9" ht="60" x14ac:dyDescent="0.25">
      <c r="A55" s="22" t="s">
        <v>410</v>
      </c>
      <c r="B55" s="23">
        <v>45861</v>
      </c>
      <c r="C55" s="21" t="s">
        <v>256</v>
      </c>
      <c r="D55" s="64" t="s">
        <v>409</v>
      </c>
      <c r="E55" s="55">
        <v>172496.6</v>
      </c>
      <c r="F55" s="55">
        <v>172496.6</v>
      </c>
      <c r="G55" s="73">
        <v>0</v>
      </c>
    </row>
    <row r="56" spans="1:9" ht="45" x14ac:dyDescent="0.25">
      <c r="A56" s="23" t="s">
        <v>413</v>
      </c>
      <c r="B56" s="23">
        <v>45852</v>
      </c>
      <c r="C56" s="51" t="s">
        <v>411</v>
      </c>
      <c r="D56" s="64" t="s">
        <v>412</v>
      </c>
      <c r="E56" s="69">
        <v>11033</v>
      </c>
      <c r="F56" s="55">
        <v>11033</v>
      </c>
      <c r="G56" s="73">
        <v>0</v>
      </c>
    </row>
    <row r="57" spans="1:9" ht="60" x14ac:dyDescent="0.25">
      <c r="A57" s="29" t="s">
        <v>415</v>
      </c>
      <c r="B57" s="47">
        <v>45852</v>
      </c>
      <c r="C57" s="48" t="s">
        <v>259</v>
      </c>
      <c r="D57" s="64" t="s">
        <v>414</v>
      </c>
      <c r="E57" s="70">
        <v>2016</v>
      </c>
      <c r="F57" s="70">
        <v>2016</v>
      </c>
      <c r="G57" s="74">
        <v>0</v>
      </c>
    </row>
    <row r="58" spans="1:9" ht="90" x14ac:dyDescent="0.25">
      <c r="A58" s="29" t="s">
        <v>418</v>
      </c>
      <c r="B58" s="47">
        <v>45869</v>
      </c>
      <c r="C58" s="48" t="s">
        <v>417</v>
      </c>
      <c r="D58" s="64" t="s">
        <v>416</v>
      </c>
      <c r="E58" s="70">
        <v>14160</v>
      </c>
      <c r="F58" s="70">
        <v>14160</v>
      </c>
      <c r="G58" s="74">
        <v>0</v>
      </c>
    </row>
    <row r="59" spans="1:9" x14ac:dyDescent="0.25">
      <c r="A59" s="22"/>
      <c r="B59" s="31"/>
      <c r="C59" s="20"/>
      <c r="D59" s="64"/>
      <c r="E59" s="55"/>
      <c r="F59" s="55"/>
      <c r="G59" s="73">
        <v>0</v>
      </c>
    </row>
    <row r="60" spans="1:9" x14ac:dyDescent="0.25">
      <c r="A60" s="22"/>
      <c r="B60" s="31"/>
      <c r="C60" s="21"/>
      <c r="D60" s="64"/>
      <c r="E60" s="55"/>
      <c r="F60" s="55"/>
      <c r="G60" s="73">
        <v>0</v>
      </c>
    </row>
    <row r="61" spans="1:9" x14ac:dyDescent="0.25">
      <c r="A61" s="22"/>
      <c r="B61" s="31"/>
      <c r="C61" s="21"/>
      <c r="D61" s="64"/>
      <c r="E61" s="55"/>
      <c r="F61" s="55"/>
      <c r="G61" s="73">
        <v>0</v>
      </c>
      <c r="I61" s="5"/>
    </row>
    <row r="62" spans="1:9" x14ac:dyDescent="0.25">
      <c r="A62" s="22"/>
      <c r="B62" s="31"/>
      <c r="C62" s="21"/>
      <c r="D62" s="64"/>
      <c r="E62" s="55"/>
      <c r="F62" s="55"/>
      <c r="G62" s="73">
        <v>0</v>
      </c>
    </row>
    <row r="63" spans="1:9" x14ac:dyDescent="0.25">
      <c r="A63" s="22"/>
      <c r="B63" s="31"/>
      <c r="C63" s="21"/>
      <c r="D63" s="64"/>
      <c r="E63" s="55"/>
      <c r="F63" s="55"/>
      <c r="G63" s="73">
        <v>0</v>
      </c>
    </row>
    <row r="64" spans="1:9" s="1" customFormat="1" ht="33.75" customHeight="1" thickBot="1" x14ac:dyDescent="0.3">
      <c r="A64" s="139" t="s">
        <v>5</v>
      </c>
      <c r="B64" s="140"/>
      <c r="C64" s="140"/>
      <c r="D64" s="26"/>
      <c r="E64" s="39">
        <f>SUM(E14:E63)</f>
        <v>8773669.4900000002</v>
      </c>
      <c r="F64" s="39">
        <f>SUM(F14:F63)</f>
        <v>8759509.4900000002</v>
      </c>
      <c r="G64" s="11">
        <f>SUM(G14:G63)</f>
        <v>14160</v>
      </c>
    </row>
    <row r="65" spans="1:9" x14ac:dyDescent="0.25">
      <c r="E65" s="5"/>
      <c r="F65" s="5"/>
      <c r="G65" s="43"/>
    </row>
    <row r="66" spans="1:9" ht="15.75" x14ac:dyDescent="0.25">
      <c r="A66" s="127"/>
      <c r="B66" s="127"/>
      <c r="C66" s="2"/>
      <c r="D66" s="127"/>
      <c r="E66" s="127"/>
      <c r="F66" s="127"/>
      <c r="G66" s="127"/>
      <c r="I66" s="5"/>
    </row>
    <row r="67" spans="1:9" ht="15.75" x14ac:dyDescent="0.25">
      <c r="A67" s="3"/>
      <c r="B67" s="3"/>
      <c r="C67" s="3"/>
    </row>
    <row r="68" spans="1:9" ht="15.75" x14ac:dyDescent="0.25">
      <c r="A68" s="133"/>
      <c r="B68" s="133"/>
      <c r="C68" s="4"/>
      <c r="D68" s="133"/>
      <c r="E68" s="133"/>
      <c r="F68" s="133"/>
      <c r="G68" s="133"/>
    </row>
    <row r="69" spans="1:9" ht="15.75" x14ac:dyDescent="0.25">
      <c r="A69" s="127"/>
      <c r="B69" s="127"/>
      <c r="C69" s="2"/>
      <c r="D69" s="127"/>
      <c r="E69" s="127"/>
      <c r="F69" s="127"/>
      <c r="G69" s="127"/>
    </row>
    <row r="70" spans="1:9" ht="15.75" x14ac:dyDescent="0.25">
      <c r="A70" s="3"/>
      <c r="B70" s="3"/>
      <c r="C70" s="3"/>
    </row>
    <row r="71" spans="1:9" ht="15.75" x14ac:dyDescent="0.25">
      <c r="A71" s="3"/>
      <c r="B71" s="3"/>
      <c r="C71" s="3"/>
    </row>
    <row r="72" spans="1:9" ht="15.75" x14ac:dyDescent="0.25">
      <c r="A72" s="128"/>
      <c r="B72" s="128"/>
      <c r="C72" s="128"/>
      <c r="D72" s="128"/>
      <c r="E72" s="128"/>
      <c r="F72" s="128"/>
      <c r="G72" s="128"/>
    </row>
    <row r="73" spans="1:9" ht="15.75" x14ac:dyDescent="0.25">
      <c r="A73" s="129"/>
      <c r="B73" s="129"/>
      <c r="C73" s="129"/>
      <c r="D73" s="129"/>
      <c r="E73" s="129"/>
      <c r="F73" s="129"/>
      <c r="G73" s="129"/>
    </row>
    <row r="74" spans="1:9" ht="15.75" x14ac:dyDescent="0.25">
      <c r="A74" s="129"/>
      <c r="B74" s="129"/>
      <c r="C74" s="129"/>
      <c r="D74" s="129"/>
      <c r="E74" s="129"/>
      <c r="F74" s="129"/>
      <c r="G74" s="129"/>
    </row>
    <row r="75" spans="1:9" ht="15.75" x14ac:dyDescent="0.25">
      <c r="A75" s="127"/>
      <c r="B75" s="127"/>
      <c r="C75" s="127"/>
      <c r="D75" s="127"/>
      <c r="E75" s="127"/>
      <c r="F75" s="127"/>
      <c r="G75" s="127"/>
    </row>
    <row r="81" ht="26.25" customHeight="1" x14ac:dyDescent="0.25"/>
  </sheetData>
  <autoFilter ref="A12:G64" xr:uid="{EE4C83F7-22C5-4941-9B06-6DCECEBFB4CC}"/>
  <mergeCells count="20">
    <mergeCell ref="A72:G72"/>
    <mergeCell ref="A73:G73"/>
    <mergeCell ref="A74:G74"/>
    <mergeCell ref="A75:G75"/>
    <mergeCell ref="A64:C64"/>
    <mergeCell ref="A66:B66"/>
    <mergeCell ref="D66:G66"/>
    <mergeCell ref="A68:B68"/>
    <mergeCell ref="D68:G68"/>
    <mergeCell ref="A69:B69"/>
    <mergeCell ref="D69:G69"/>
    <mergeCell ref="A10:G10"/>
    <mergeCell ref="A11:G11"/>
    <mergeCell ref="A12:A13"/>
    <mergeCell ref="B12:B13"/>
    <mergeCell ref="C12:C13"/>
    <mergeCell ref="D12:D13"/>
    <mergeCell ref="E12:E13"/>
    <mergeCell ref="F12:F13"/>
    <mergeCell ref="G12:G13"/>
  </mergeCells>
  <pageMargins left="0.7" right="0.7" top="0.75" bottom="0.75" header="0.3" footer="0.3"/>
  <pageSetup paperSize="5" scale="8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CC59-9057-43A9-89D7-0CA922298D0C}">
  <dimension ref="A10:I81"/>
  <sheetViews>
    <sheetView showGridLines="0" topLeftCell="B25" zoomScaleNormal="100" workbookViewId="0">
      <selection activeCell="A11" sqref="A11:G11"/>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30" t="s">
        <v>537</v>
      </c>
      <c r="B10" s="130"/>
      <c r="C10" s="130"/>
      <c r="D10" s="130"/>
      <c r="E10" s="130"/>
      <c r="F10" s="130"/>
      <c r="G10" s="130"/>
    </row>
    <row r="11" spans="1:7" ht="15.75" thickBot="1" x14ac:dyDescent="0.3">
      <c r="A11" s="138" t="s">
        <v>6</v>
      </c>
      <c r="B11" s="138"/>
      <c r="C11" s="138"/>
      <c r="D11" s="138"/>
      <c r="E11" s="138"/>
      <c r="F11" s="138"/>
      <c r="G11" s="138"/>
    </row>
    <row r="12" spans="1:7" s="32" customFormat="1" ht="28.5" customHeight="1" x14ac:dyDescent="0.25">
      <c r="A12" s="136" t="s">
        <v>0</v>
      </c>
      <c r="B12" s="134" t="s">
        <v>1</v>
      </c>
      <c r="C12" s="134" t="s">
        <v>2</v>
      </c>
      <c r="D12" s="134" t="s">
        <v>3</v>
      </c>
      <c r="E12" s="134" t="s">
        <v>4</v>
      </c>
      <c r="F12" s="134" t="s">
        <v>54</v>
      </c>
      <c r="G12" s="134" t="s">
        <v>55</v>
      </c>
    </row>
    <row r="13" spans="1:7" x14ac:dyDescent="0.25">
      <c r="A13" s="137"/>
      <c r="B13" s="135"/>
      <c r="C13" s="135"/>
      <c r="D13" s="135"/>
      <c r="E13" s="135"/>
      <c r="F13" s="135"/>
      <c r="G13" s="135"/>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90" x14ac:dyDescent="0.25">
      <c r="A27" s="61" t="s">
        <v>420</v>
      </c>
      <c r="B27" s="23">
        <v>45869</v>
      </c>
      <c r="C27" s="21" t="s">
        <v>179</v>
      </c>
      <c r="D27" s="64" t="s">
        <v>419</v>
      </c>
      <c r="E27" s="55">
        <v>7316</v>
      </c>
      <c r="F27" s="62">
        <v>7316</v>
      </c>
      <c r="G27" s="73">
        <v>0</v>
      </c>
    </row>
    <row r="28" spans="1:7" ht="60" customHeight="1" x14ac:dyDescent="0.25">
      <c r="A28" s="22" t="s">
        <v>424</v>
      </c>
      <c r="B28" s="23">
        <v>45873</v>
      </c>
      <c r="C28" s="20" t="s">
        <v>212</v>
      </c>
      <c r="D28" s="64" t="s">
        <v>422</v>
      </c>
      <c r="E28" s="68">
        <v>21240</v>
      </c>
      <c r="F28" s="55">
        <v>21240</v>
      </c>
      <c r="G28" s="73">
        <v>0</v>
      </c>
    </row>
    <row r="29" spans="1:7" ht="75" customHeight="1" x14ac:dyDescent="0.25">
      <c r="A29" s="22" t="s">
        <v>423</v>
      </c>
      <c r="B29" s="23">
        <f>+B28</f>
        <v>45873</v>
      </c>
      <c r="C29" s="20" t="str">
        <f>+C28</f>
        <v>A FUEGO LENTO SRL</v>
      </c>
      <c r="D29" s="64" t="s">
        <v>421</v>
      </c>
      <c r="E29" s="55">
        <v>840537.59999999998</v>
      </c>
      <c r="F29" s="72">
        <v>840537.59999999998</v>
      </c>
      <c r="G29" s="73">
        <v>0</v>
      </c>
    </row>
    <row r="30" spans="1:7" ht="60" customHeight="1" x14ac:dyDescent="0.25">
      <c r="A30" s="22" t="s">
        <v>426</v>
      </c>
      <c r="B30" s="23">
        <v>45874</v>
      </c>
      <c r="C30" s="21" t="s">
        <v>337</v>
      </c>
      <c r="D30" s="64" t="s">
        <v>425</v>
      </c>
      <c r="E30" s="55">
        <v>37524</v>
      </c>
      <c r="F30" s="72">
        <v>37524</v>
      </c>
      <c r="G30" s="73">
        <v>0</v>
      </c>
    </row>
    <row r="31" spans="1:7" ht="45" x14ac:dyDescent="0.25">
      <c r="A31" s="22" t="s">
        <v>429</v>
      </c>
      <c r="B31" s="23">
        <f>+B30</f>
        <v>45874</v>
      </c>
      <c r="C31" s="21" t="s">
        <v>427</v>
      </c>
      <c r="D31" s="64" t="s">
        <v>428</v>
      </c>
      <c r="E31" s="55">
        <v>165200</v>
      </c>
      <c r="F31" s="72">
        <v>165200</v>
      </c>
      <c r="G31" s="73">
        <v>0</v>
      </c>
    </row>
    <row r="32" spans="1:7" ht="60" x14ac:dyDescent="0.25">
      <c r="A32" s="22" t="s">
        <v>431</v>
      </c>
      <c r="B32" s="23">
        <v>45870</v>
      </c>
      <c r="C32" s="21" t="s">
        <v>198</v>
      </c>
      <c r="D32" s="27" t="s">
        <v>430</v>
      </c>
      <c r="E32" s="55">
        <v>17345.560000000001</v>
      </c>
      <c r="F32" s="72">
        <v>17345.560000000001</v>
      </c>
      <c r="G32" s="73">
        <v>0</v>
      </c>
    </row>
    <row r="33" spans="1:7" ht="90" x14ac:dyDescent="0.25">
      <c r="A33" s="22" t="s">
        <v>433</v>
      </c>
      <c r="B33" s="23">
        <v>45826</v>
      </c>
      <c r="C33" s="21" t="s">
        <v>195</v>
      </c>
      <c r="D33" s="27" t="s">
        <v>432</v>
      </c>
      <c r="E33" s="55">
        <v>14160</v>
      </c>
      <c r="F33" s="72">
        <v>14160</v>
      </c>
      <c r="G33" s="73">
        <v>0</v>
      </c>
    </row>
    <row r="34" spans="1:7" ht="60" x14ac:dyDescent="0.25">
      <c r="A34" s="22" t="s">
        <v>436</v>
      </c>
      <c r="B34" s="23">
        <v>45866</v>
      </c>
      <c r="C34" s="21" t="s">
        <v>435</v>
      </c>
      <c r="D34" s="27" t="s">
        <v>434</v>
      </c>
      <c r="E34" s="55">
        <v>67873.06</v>
      </c>
      <c r="F34" s="72">
        <v>67873.06</v>
      </c>
      <c r="G34" s="73">
        <v>0</v>
      </c>
    </row>
    <row r="35" spans="1:7" ht="60" x14ac:dyDescent="0.25">
      <c r="A35" s="22" t="s">
        <v>439</v>
      </c>
      <c r="B35" s="23">
        <v>45870</v>
      </c>
      <c r="C35" s="23" t="s">
        <v>438</v>
      </c>
      <c r="D35" s="27" t="s">
        <v>437</v>
      </c>
      <c r="E35" s="55">
        <v>75950</v>
      </c>
      <c r="F35" s="72">
        <v>75950</v>
      </c>
      <c r="G35" s="73">
        <v>0</v>
      </c>
    </row>
    <row r="36" spans="1:7" ht="90" x14ac:dyDescent="0.25">
      <c r="A36" s="22" t="s">
        <v>456</v>
      </c>
      <c r="B36" s="23">
        <v>45887</v>
      </c>
      <c r="C36" s="21" t="s">
        <v>454</v>
      </c>
      <c r="D36" s="64" t="s">
        <v>455</v>
      </c>
      <c r="E36" s="55">
        <v>35639.42</v>
      </c>
      <c r="F36" s="72">
        <v>35639.42</v>
      </c>
      <c r="G36" s="73">
        <v>0</v>
      </c>
    </row>
    <row r="37" spans="1:7" ht="75" x14ac:dyDescent="0.25">
      <c r="A37" s="22" t="s">
        <v>458</v>
      </c>
      <c r="B37" s="23">
        <v>45884</v>
      </c>
      <c r="C37" s="21" t="s">
        <v>179</v>
      </c>
      <c r="D37" s="64" t="s">
        <v>457</v>
      </c>
      <c r="E37" s="55">
        <v>17700</v>
      </c>
      <c r="F37" s="72">
        <v>17700</v>
      </c>
      <c r="G37" s="73">
        <v>0</v>
      </c>
    </row>
    <row r="38" spans="1:7" ht="90" x14ac:dyDescent="0.25">
      <c r="A38" s="22" t="s">
        <v>461</v>
      </c>
      <c r="B38" s="23">
        <v>45870</v>
      </c>
      <c r="C38" s="21" t="s">
        <v>460</v>
      </c>
      <c r="D38" s="64" t="s">
        <v>459</v>
      </c>
      <c r="E38" s="55">
        <v>100800</v>
      </c>
      <c r="F38" s="72">
        <v>100800</v>
      </c>
      <c r="G38" s="73">
        <v>0</v>
      </c>
    </row>
    <row r="39" spans="1:7" ht="75" x14ac:dyDescent="0.25">
      <c r="A39" s="22" t="s">
        <v>463</v>
      </c>
      <c r="B39" s="23">
        <v>45870</v>
      </c>
      <c r="C39" s="21" t="s">
        <v>198</v>
      </c>
      <c r="D39" s="64" t="s">
        <v>462</v>
      </c>
      <c r="E39" s="55">
        <v>17345.560000000001</v>
      </c>
      <c r="F39" s="72">
        <v>17345.560000000001</v>
      </c>
      <c r="G39" s="73">
        <v>0</v>
      </c>
    </row>
    <row r="40" spans="1:7" ht="60" x14ac:dyDescent="0.25">
      <c r="A40" s="22" t="s">
        <v>465</v>
      </c>
      <c r="B40" s="23">
        <v>45889</v>
      </c>
      <c r="C40" s="21" t="s">
        <v>148</v>
      </c>
      <c r="D40" s="64" t="s">
        <v>464</v>
      </c>
      <c r="E40" s="55">
        <v>10833</v>
      </c>
      <c r="F40" s="72">
        <v>10833</v>
      </c>
      <c r="G40" s="73">
        <v>0</v>
      </c>
    </row>
    <row r="41" spans="1:7" ht="45" x14ac:dyDescent="0.25">
      <c r="A41" s="22" t="s">
        <v>468</v>
      </c>
      <c r="B41" s="23">
        <v>45891</v>
      </c>
      <c r="C41" s="21" t="s">
        <v>467</v>
      </c>
      <c r="D41" s="64" t="s">
        <v>466</v>
      </c>
      <c r="E41" s="55">
        <v>50268</v>
      </c>
      <c r="F41" s="72">
        <v>50268</v>
      </c>
      <c r="G41" s="73">
        <v>0</v>
      </c>
    </row>
    <row r="42" spans="1:7" ht="75" x14ac:dyDescent="0.25">
      <c r="A42" s="22" t="s">
        <v>474</v>
      </c>
      <c r="B42" s="23">
        <v>45894</v>
      </c>
      <c r="C42" s="20" t="s">
        <v>165</v>
      </c>
      <c r="D42" s="64" t="s">
        <v>473</v>
      </c>
      <c r="E42" s="55">
        <v>86600.2</v>
      </c>
      <c r="F42" s="72">
        <v>86600.2</v>
      </c>
      <c r="G42" s="73">
        <v>0</v>
      </c>
    </row>
    <row r="43" spans="1:7" ht="75" x14ac:dyDescent="0.25">
      <c r="A43" s="22" t="s">
        <v>475</v>
      </c>
      <c r="B43" s="23">
        <v>45894</v>
      </c>
      <c r="C43" s="21" t="s">
        <v>165</v>
      </c>
      <c r="D43" s="64" t="s">
        <v>472</v>
      </c>
      <c r="E43" s="55">
        <v>22252.2</v>
      </c>
      <c r="F43" s="72">
        <v>22252.2</v>
      </c>
      <c r="G43" s="73">
        <v>0</v>
      </c>
    </row>
    <row r="44" spans="1:7" ht="75" x14ac:dyDescent="0.25">
      <c r="A44" s="22" t="s">
        <v>476</v>
      </c>
      <c r="B44" s="23">
        <v>45894</v>
      </c>
      <c r="C44" s="21" t="s">
        <v>165</v>
      </c>
      <c r="D44" s="64" t="s">
        <v>471</v>
      </c>
      <c r="E44" s="55">
        <v>7481.2</v>
      </c>
      <c r="F44" s="55">
        <v>7481.2</v>
      </c>
      <c r="G44" s="73">
        <v>0</v>
      </c>
    </row>
    <row r="45" spans="1:7" ht="75" x14ac:dyDescent="0.25">
      <c r="A45" s="22" t="s">
        <v>477</v>
      </c>
      <c r="B45" s="23">
        <v>45894</v>
      </c>
      <c r="C45" s="21" t="s">
        <v>165</v>
      </c>
      <c r="D45" s="64" t="s">
        <v>470</v>
      </c>
      <c r="E45" s="55">
        <v>18181.2</v>
      </c>
      <c r="F45" s="55">
        <v>18181.2</v>
      </c>
      <c r="G45" s="73">
        <v>0</v>
      </c>
    </row>
    <row r="46" spans="1:7" ht="75" x14ac:dyDescent="0.25">
      <c r="A46" s="22" t="s">
        <v>478</v>
      </c>
      <c r="B46" s="23">
        <v>45894</v>
      </c>
      <c r="C46" s="21" t="s">
        <v>165</v>
      </c>
      <c r="D46" s="64" t="s">
        <v>469</v>
      </c>
      <c r="E46" s="55">
        <v>4130</v>
      </c>
      <c r="F46" s="55">
        <v>4130</v>
      </c>
      <c r="G46" s="73"/>
    </row>
    <row r="47" spans="1:7" ht="60" x14ac:dyDescent="0.25">
      <c r="A47" s="22" t="s">
        <v>480</v>
      </c>
      <c r="B47" s="23">
        <v>45897</v>
      </c>
      <c r="C47" s="21" t="s">
        <v>259</v>
      </c>
      <c r="D47" s="64" t="s">
        <v>479</v>
      </c>
      <c r="E47" s="55">
        <v>1072</v>
      </c>
      <c r="F47" s="55">
        <v>1072</v>
      </c>
      <c r="G47" s="73"/>
    </row>
    <row r="48" spans="1:7" ht="30" x14ac:dyDescent="0.25">
      <c r="A48" s="22" t="s">
        <v>481</v>
      </c>
      <c r="B48" s="23">
        <v>45876</v>
      </c>
      <c r="C48" s="21" t="s">
        <v>482</v>
      </c>
      <c r="D48" s="64" t="s">
        <v>483</v>
      </c>
      <c r="E48" s="55">
        <v>332263.55</v>
      </c>
      <c r="F48" s="55"/>
      <c r="G48" s="73">
        <v>332263.55</v>
      </c>
    </row>
    <row r="49" spans="1:9" ht="45" x14ac:dyDescent="0.25">
      <c r="A49" s="22" t="s">
        <v>497</v>
      </c>
      <c r="B49" s="23">
        <v>45894</v>
      </c>
      <c r="C49" s="21" t="s">
        <v>496</v>
      </c>
      <c r="D49" s="64" t="s">
        <v>495</v>
      </c>
      <c r="E49" s="55">
        <v>139886.17000000001</v>
      </c>
      <c r="F49" s="55"/>
      <c r="G49" s="73">
        <v>139886.17000000001</v>
      </c>
    </row>
    <row r="50" spans="1:9" ht="60" x14ac:dyDescent="0.25">
      <c r="A50" s="22" t="s">
        <v>499</v>
      </c>
      <c r="B50" s="23">
        <f>+B49</f>
        <v>45894</v>
      </c>
      <c r="C50" s="21" t="str">
        <f>+C49</f>
        <v>XIOMARI VELOZ D´LUJO FIESTA, SRL</v>
      </c>
      <c r="D50" s="64" t="s">
        <v>498</v>
      </c>
      <c r="E50" s="55">
        <v>138441</v>
      </c>
      <c r="F50" s="55"/>
      <c r="G50" s="73">
        <v>138441</v>
      </c>
    </row>
    <row r="51" spans="1:9" x14ac:dyDescent="0.25">
      <c r="A51" s="22"/>
      <c r="B51" s="23"/>
      <c r="C51" s="21"/>
      <c r="D51" s="64"/>
      <c r="E51" s="55"/>
      <c r="F51" s="55"/>
      <c r="G51" s="73">
        <v>0</v>
      </c>
    </row>
    <row r="52" spans="1:9" x14ac:dyDescent="0.25">
      <c r="A52" s="22"/>
      <c r="B52" s="23"/>
      <c r="C52" s="21"/>
      <c r="D52" s="64"/>
      <c r="E52" s="55"/>
      <c r="F52" s="55"/>
      <c r="G52" s="73">
        <v>0</v>
      </c>
    </row>
    <row r="53" spans="1:9" x14ac:dyDescent="0.25">
      <c r="A53" s="22"/>
      <c r="B53" s="23"/>
      <c r="C53" s="23"/>
      <c r="D53" s="64"/>
      <c r="E53" s="55"/>
      <c r="F53" s="55"/>
      <c r="G53" s="73">
        <v>0</v>
      </c>
    </row>
    <row r="54" spans="1:9" x14ac:dyDescent="0.25">
      <c r="A54" s="22"/>
      <c r="B54" s="23"/>
      <c r="C54" s="23"/>
      <c r="D54" s="64"/>
      <c r="E54" s="55"/>
      <c r="F54" s="55"/>
      <c r="G54" s="73">
        <v>0</v>
      </c>
    </row>
    <row r="55" spans="1:9" x14ac:dyDescent="0.25">
      <c r="A55" s="22"/>
      <c r="B55" s="23"/>
      <c r="C55" s="21"/>
      <c r="D55" s="64"/>
      <c r="E55" s="55"/>
      <c r="F55" s="55"/>
      <c r="G55" s="73">
        <v>0</v>
      </c>
    </row>
    <row r="56" spans="1:9" x14ac:dyDescent="0.25">
      <c r="A56" s="23"/>
      <c r="B56" s="23"/>
      <c r="C56" s="51"/>
      <c r="D56" s="64"/>
      <c r="E56" s="69"/>
      <c r="F56" s="55"/>
      <c r="G56" s="73">
        <v>0</v>
      </c>
    </row>
    <row r="57" spans="1:9" x14ac:dyDescent="0.25">
      <c r="A57" s="29"/>
      <c r="B57" s="47"/>
      <c r="C57" s="48"/>
      <c r="D57" s="64"/>
      <c r="E57" s="70"/>
      <c r="F57" s="70"/>
      <c r="G57" s="74">
        <v>0</v>
      </c>
    </row>
    <row r="58" spans="1:9" x14ac:dyDescent="0.25">
      <c r="A58" s="29"/>
      <c r="B58" s="47"/>
      <c r="C58" s="48"/>
      <c r="D58" s="64"/>
      <c r="E58" s="70"/>
      <c r="F58" s="70"/>
      <c r="G58" s="74">
        <v>0</v>
      </c>
    </row>
    <row r="59" spans="1:9" x14ac:dyDescent="0.25">
      <c r="A59" s="22"/>
      <c r="B59" s="31"/>
      <c r="C59" s="20"/>
      <c r="D59" s="64"/>
      <c r="E59" s="55"/>
      <c r="F59" s="55"/>
      <c r="G59" s="73">
        <v>0</v>
      </c>
    </row>
    <row r="60" spans="1:9" x14ac:dyDescent="0.25">
      <c r="A60" s="22"/>
      <c r="B60" s="31"/>
      <c r="C60" s="21"/>
      <c r="D60" s="64"/>
      <c r="E60" s="55"/>
      <c r="F60" s="55"/>
      <c r="G60" s="73">
        <v>0</v>
      </c>
    </row>
    <row r="61" spans="1:9" x14ac:dyDescent="0.25">
      <c r="A61" s="22"/>
      <c r="B61" s="31"/>
      <c r="C61" s="21"/>
      <c r="D61" s="64"/>
      <c r="E61" s="55"/>
      <c r="F61" s="55"/>
      <c r="G61" s="73">
        <v>0</v>
      </c>
      <c r="I61" s="5"/>
    </row>
    <row r="62" spans="1:9" x14ac:dyDescent="0.25">
      <c r="A62" s="22"/>
      <c r="B62" s="31"/>
      <c r="C62" s="21"/>
      <c r="D62" s="64"/>
      <c r="E62" s="55"/>
      <c r="F62" s="55"/>
      <c r="G62" s="73">
        <v>0</v>
      </c>
    </row>
    <row r="63" spans="1:9" x14ac:dyDescent="0.25">
      <c r="A63" s="22"/>
      <c r="B63" s="31"/>
      <c r="C63" s="21"/>
      <c r="D63" s="64"/>
      <c r="E63" s="55"/>
      <c r="F63" s="55"/>
      <c r="G63" s="73">
        <v>0</v>
      </c>
    </row>
    <row r="64" spans="1:9" s="1" customFormat="1" ht="33.75" customHeight="1" thickBot="1" x14ac:dyDescent="0.3">
      <c r="A64" s="139" t="s">
        <v>5</v>
      </c>
      <c r="B64" s="140"/>
      <c r="C64" s="140"/>
      <c r="D64" s="26"/>
      <c r="E64" s="39">
        <f>SUM(E14:E63)</f>
        <v>2244199.7200000002</v>
      </c>
      <c r="F64" s="39">
        <f>SUM(F14:F63)</f>
        <v>1619449</v>
      </c>
      <c r="G64" s="11">
        <f>SUM(G14:G63)</f>
        <v>624750.72</v>
      </c>
    </row>
    <row r="65" spans="1:9" x14ac:dyDescent="0.25">
      <c r="E65" s="5"/>
      <c r="F65" s="5"/>
      <c r="G65" s="43"/>
    </row>
    <row r="66" spans="1:9" ht="15.75" x14ac:dyDescent="0.25">
      <c r="A66" s="127"/>
      <c r="B66" s="127"/>
      <c r="C66" s="2"/>
      <c r="D66" s="127"/>
      <c r="E66" s="127"/>
      <c r="F66" s="127"/>
      <c r="G66" s="127"/>
      <c r="I66" s="5"/>
    </row>
    <row r="67" spans="1:9" ht="15.75" x14ac:dyDescent="0.25">
      <c r="A67" s="3"/>
      <c r="B67" s="3"/>
      <c r="C67" s="3"/>
    </row>
    <row r="68" spans="1:9" ht="15.75" x14ac:dyDescent="0.25">
      <c r="A68" s="133"/>
      <c r="B68" s="133"/>
      <c r="C68" s="3"/>
      <c r="D68" s="133"/>
      <c r="E68" s="133"/>
      <c r="F68" s="133"/>
      <c r="G68" s="133"/>
    </row>
    <row r="69" spans="1:9" ht="15.75" x14ac:dyDescent="0.25">
      <c r="A69" s="127"/>
      <c r="B69" s="127"/>
      <c r="C69" s="3"/>
      <c r="D69" s="127"/>
      <c r="E69" s="127"/>
      <c r="F69" s="127"/>
      <c r="G69" s="127"/>
    </row>
    <row r="70" spans="1:9" ht="15.75" x14ac:dyDescent="0.25">
      <c r="A70" s="3"/>
      <c r="B70" s="3"/>
      <c r="C70" s="3"/>
    </row>
    <row r="71" spans="1:9" ht="15.75" x14ac:dyDescent="0.25">
      <c r="A71" s="3"/>
      <c r="B71" s="3"/>
      <c r="C71" s="3"/>
    </row>
    <row r="72" spans="1:9" ht="15.75" x14ac:dyDescent="0.25">
      <c r="A72" s="128"/>
      <c r="B72" s="128"/>
      <c r="C72" s="128"/>
      <c r="D72" s="128"/>
      <c r="E72" s="128"/>
      <c r="F72" s="128"/>
      <c r="G72" s="128"/>
    </row>
    <row r="73" spans="1:9" ht="15.75" x14ac:dyDescent="0.25">
      <c r="A73" s="129"/>
      <c r="B73" s="129"/>
      <c r="C73" s="129"/>
      <c r="D73" s="129"/>
      <c r="E73" s="129"/>
      <c r="F73" s="129"/>
      <c r="G73" s="129"/>
    </row>
    <row r="74" spans="1:9" ht="15.75" x14ac:dyDescent="0.25">
      <c r="A74" s="129"/>
      <c r="B74" s="129"/>
      <c r="C74" s="129"/>
      <c r="D74" s="129"/>
      <c r="E74" s="129"/>
      <c r="F74" s="129"/>
      <c r="G74" s="129"/>
    </row>
    <row r="75" spans="1:9" ht="15.75" x14ac:dyDescent="0.25">
      <c r="A75" s="127"/>
      <c r="B75" s="127"/>
      <c r="C75" s="127"/>
      <c r="D75" s="127"/>
      <c r="E75" s="127"/>
      <c r="F75" s="127"/>
      <c r="G75" s="127"/>
    </row>
    <row r="81" ht="26.25" customHeight="1" x14ac:dyDescent="0.25"/>
  </sheetData>
  <autoFilter ref="A12:G64" xr:uid="{EE4C83F7-22C5-4941-9B06-6DCECEBFB4CC}"/>
  <mergeCells count="20">
    <mergeCell ref="A10:G10"/>
    <mergeCell ref="A11:G11"/>
    <mergeCell ref="A12:A13"/>
    <mergeCell ref="B12:B13"/>
    <mergeCell ref="C12:C13"/>
    <mergeCell ref="D12:D13"/>
    <mergeCell ref="E12:E13"/>
    <mergeCell ref="F12:F13"/>
    <mergeCell ref="G12:G13"/>
    <mergeCell ref="A72:G72"/>
    <mergeCell ref="A73:G73"/>
    <mergeCell ref="A74:G74"/>
    <mergeCell ref="A75:G75"/>
    <mergeCell ref="A64:C64"/>
    <mergeCell ref="A66:B66"/>
    <mergeCell ref="D66:G66"/>
    <mergeCell ref="A68:B68"/>
    <mergeCell ref="D68:G68"/>
    <mergeCell ref="A69:B69"/>
    <mergeCell ref="D69:G69"/>
  </mergeCells>
  <pageMargins left="0.7" right="0.7" top="0.75" bottom="0.75" header="0.3" footer="0.3"/>
  <pageSetup paperSize="5" scale="8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54779-9AF1-4565-ADBB-B752A5B50720}">
  <dimension ref="A10:I73"/>
  <sheetViews>
    <sheetView showGridLines="0" topLeftCell="A56" zoomScaleNormal="100" workbookViewId="0">
      <selection activeCell="D34" sqref="D34"/>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30" t="s">
        <v>536</v>
      </c>
      <c r="B10" s="130"/>
      <c r="C10" s="130"/>
      <c r="D10" s="130"/>
      <c r="E10" s="130"/>
      <c r="F10" s="130"/>
      <c r="G10" s="130"/>
    </row>
    <row r="11" spans="1:7" ht="15.75" thickBot="1" x14ac:dyDescent="0.3">
      <c r="A11" s="138" t="s">
        <v>6</v>
      </c>
      <c r="B11" s="138"/>
      <c r="C11" s="138"/>
      <c r="D11" s="138"/>
      <c r="E11" s="138"/>
      <c r="F11" s="138"/>
      <c r="G11" s="138"/>
    </row>
    <row r="12" spans="1:7" s="32" customFormat="1" ht="28.5" customHeight="1" x14ac:dyDescent="0.25">
      <c r="A12" s="136" t="s">
        <v>0</v>
      </c>
      <c r="B12" s="134" t="s">
        <v>1</v>
      </c>
      <c r="C12" s="134" t="s">
        <v>2</v>
      </c>
      <c r="D12" s="134" t="s">
        <v>3</v>
      </c>
      <c r="E12" s="134" t="s">
        <v>4</v>
      </c>
      <c r="F12" s="134" t="s">
        <v>54</v>
      </c>
      <c r="G12" s="134" t="s">
        <v>55</v>
      </c>
    </row>
    <row r="13" spans="1:7" x14ac:dyDescent="0.25">
      <c r="A13" s="137"/>
      <c r="B13" s="135"/>
      <c r="C13" s="135"/>
      <c r="D13" s="135"/>
      <c r="E13" s="135"/>
      <c r="F13" s="135"/>
      <c r="G13" s="135"/>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45" x14ac:dyDescent="0.25">
      <c r="A27" s="22" t="s">
        <v>497</v>
      </c>
      <c r="B27" s="23">
        <v>45894</v>
      </c>
      <c r="C27" s="21" t="s">
        <v>496</v>
      </c>
      <c r="D27" s="64" t="s">
        <v>495</v>
      </c>
      <c r="E27" s="19">
        <v>139886.17000000001</v>
      </c>
      <c r="F27" s="19">
        <v>139886.17000000001</v>
      </c>
      <c r="G27" s="73">
        <v>0</v>
      </c>
    </row>
    <row r="28" spans="1:7" ht="60" x14ac:dyDescent="0.25">
      <c r="A28" s="22" t="s">
        <v>499</v>
      </c>
      <c r="B28" s="23">
        <f>+B27</f>
        <v>45894</v>
      </c>
      <c r="C28" s="21" t="str">
        <f>+C27</f>
        <v>XIOMARI VELOZ D´LUJO FIESTA, SRL</v>
      </c>
      <c r="D28" s="64" t="s">
        <v>498</v>
      </c>
      <c r="E28" s="19">
        <v>138441</v>
      </c>
      <c r="F28" s="19">
        <v>138441</v>
      </c>
      <c r="G28" s="73">
        <v>0</v>
      </c>
    </row>
    <row r="29" spans="1:7" ht="60" x14ac:dyDescent="0.25">
      <c r="A29" s="22" t="s">
        <v>398</v>
      </c>
      <c r="B29" s="23">
        <v>45901</v>
      </c>
      <c r="C29" s="21" t="s">
        <v>198</v>
      </c>
      <c r="D29" s="64" t="s">
        <v>500</v>
      </c>
      <c r="E29" s="19">
        <v>18212.84</v>
      </c>
      <c r="F29" s="19">
        <v>18212.84</v>
      </c>
      <c r="G29" s="73">
        <v>0</v>
      </c>
    </row>
    <row r="30" spans="1:7" ht="60" x14ac:dyDescent="0.25">
      <c r="A30" s="22" t="s">
        <v>502</v>
      </c>
      <c r="B30" s="23">
        <v>45901</v>
      </c>
      <c r="C30" s="21" t="str">
        <f>+C29</f>
        <v>CASTRO RODRIGUEZ &amp; ASOCIADOS SRL</v>
      </c>
      <c r="D30" s="64" t="s">
        <v>501</v>
      </c>
      <c r="E30" s="19">
        <v>17345.560000000001</v>
      </c>
      <c r="F30" s="19">
        <v>17345.560000000001</v>
      </c>
      <c r="G30" s="73">
        <v>0</v>
      </c>
    </row>
    <row r="31" spans="1:7" ht="45" x14ac:dyDescent="0.25">
      <c r="A31" s="22" t="s">
        <v>506</v>
      </c>
      <c r="B31" s="23">
        <v>45898</v>
      </c>
      <c r="C31" s="23" t="s">
        <v>503</v>
      </c>
      <c r="D31" s="64" t="s">
        <v>504</v>
      </c>
      <c r="E31" s="19">
        <v>3776</v>
      </c>
      <c r="F31" s="19" t="s">
        <v>505</v>
      </c>
      <c r="G31" s="73">
        <v>0</v>
      </c>
    </row>
    <row r="32" spans="1:7" ht="60" x14ac:dyDescent="0.25">
      <c r="A32" s="22" t="s">
        <v>509</v>
      </c>
      <c r="B32" s="23">
        <v>45902</v>
      </c>
      <c r="C32" s="23" t="s">
        <v>507</v>
      </c>
      <c r="D32" s="64" t="s">
        <v>508</v>
      </c>
      <c r="E32" s="19">
        <v>38750.26</v>
      </c>
      <c r="F32" s="19">
        <v>38750.26</v>
      </c>
      <c r="G32" s="73">
        <v>0</v>
      </c>
    </row>
    <row r="33" spans="1:7" ht="75" x14ac:dyDescent="0.25">
      <c r="A33" s="22" t="s">
        <v>512</v>
      </c>
      <c r="B33" s="23">
        <f>+B32</f>
        <v>45902</v>
      </c>
      <c r="C33" s="21" t="s">
        <v>212</v>
      </c>
      <c r="D33" s="64" t="s">
        <v>511</v>
      </c>
      <c r="E33" s="19">
        <v>21240</v>
      </c>
      <c r="F33" s="19">
        <v>21240</v>
      </c>
      <c r="G33" s="73">
        <v>0</v>
      </c>
    </row>
    <row r="34" spans="1:7" ht="75" x14ac:dyDescent="0.25">
      <c r="A34" s="22" t="s">
        <v>513</v>
      </c>
      <c r="B34" s="23">
        <f>+B33</f>
        <v>45902</v>
      </c>
      <c r="C34" s="51" t="str">
        <f>+C33</f>
        <v>A FUEGO LENTO SRL</v>
      </c>
      <c r="D34" s="64" t="s">
        <v>510</v>
      </c>
      <c r="E34" s="79">
        <v>894062.4</v>
      </c>
      <c r="F34" s="19">
        <v>894062.4</v>
      </c>
      <c r="G34" s="73">
        <v>0</v>
      </c>
    </row>
    <row r="35" spans="1:7" ht="60" x14ac:dyDescent="0.25">
      <c r="A35" s="29" t="s">
        <v>200</v>
      </c>
      <c r="B35" s="23">
        <v>45895</v>
      </c>
      <c r="C35" s="48" t="s">
        <v>515</v>
      </c>
      <c r="D35" s="64" t="s">
        <v>514</v>
      </c>
      <c r="E35" s="78">
        <v>22420</v>
      </c>
      <c r="F35" s="78">
        <v>22420</v>
      </c>
      <c r="G35" s="74">
        <v>0</v>
      </c>
    </row>
    <row r="36" spans="1:7" ht="90" x14ac:dyDescent="0.25">
      <c r="A36" s="77" t="s">
        <v>518</v>
      </c>
      <c r="B36" s="23" t="s">
        <v>521</v>
      </c>
      <c r="C36" s="48" t="s">
        <v>517</v>
      </c>
      <c r="D36" s="64" t="s">
        <v>516</v>
      </c>
      <c r="E36" s="78">
        <v>86907</v>
      </c>
      <c r="F36" s="78">
        <v>86907</v>
      </c>
      <c r="G36" s="74">
        <v>0</v>
      </c>
    </row>
    <row r="37" spans="1:7" ht="45" x14ac:dyDescent="0.25">
      <c r="A37" s="22" t="s">
        <v>520</v>
      </c>
      <c r="B37" s="23">
        <v>45908</v>
      </c>
      <c r="C37" s="20" t="s">
        <v>306</v>
      </c>
      <c r="D37" s="64" t="s">
        <v>519</v>
      </c>
      <c r="E37" s="19">
        <v>32214</v>
      </c>
      <c r="F37" s="19">
        <v>32214</v>
      </c>
      <c r="G37" s="73">
        <v>0</v>
      </c>
    </row>
    <row r="38" spans="1:7" ht="60" x14ac:dyDescent="0.25">
      <c r="A38" s="22" t="s">
        <v>523</v>
      </c>
      <c r="B38" s="23">
        <v>45894</v>
      </c>
      <c r="C38" s="20" t="s">
        <v>151</v>
      </c>
      <c r="D38" s="64" t="s">
        <v>567</v>
      </c>
      <c r="E38" s="19">
        <v>43316.480000000003</v>
      </c>
      <c r="F38" s="73">
        <v>0</v>
      </c>
      <c r="G38" s="73">
        <v>43316.480000000003</v>
      </c>
    </row>
    <row r="39" spans="1:7" ht="60" x14ac:dyDescent="0.25">
      <c r="A39" s="22" t="s">
        <v>525</v>
      </c>
      <c r="B39" s="23">
        <v>45904</v>
      </c>
      <c r="C39" s="20" t="s">
        <v>154</v>
      </c>
      <c r="D39" s="64" t="s">
        <v>524</v>
      </c>
      <c r="E39" s="19">
        <v>81862.5</v>
      </c>
      <c r="F39" s="19">
        <v>81862.5</v>
      </c>
      <c r="G39" s="73">
        <v>0</v>
      </c>
    </row>
    <row r="40" spans="1:7" ht="82.5" x14ac:dyDescent="0.25">
      <c r="A40" s="22" t="s">
        <v>527</v>
      </c>
      <c r="B40" s="23">
        <v>45876</v>
      </c>
      <c r="C40" s="20" t="s">
        <v>221</v>
      </c>
      <c r="D40" s="64" t="s">
        <v>526</v>
      </c>
      <c r="E40" s="19">
        <v>332263.55</v>
      </c>
      <c r="F40" s="19">
        <v>332263.55</v>
      </c>
      <c r="G40" s="73">
        <v>0</v>
      </c>
    </row>
    <row r="41" spans="1:7" ht="60" x14ac:dyDescent="0.25">
      <c r="A41" s="22" t="s">
        <v>530</v>
      </c>
      <c r="B41" s="23">
        <v>45910</v>
      </c>
      <c r="C41" s="20" t="s">
        <v>528</v>
      </c>
      <c r="D41" s="64" t="s">
        <v>529</v>
      </c>
      <c r="E41" s="19">
        <v>29500</v>
      </c>
      <c r="F41" s="19">
        <v>29500</v>
      </c>
      <c r="G41" s="73">
        <v>0</v>
      </c>
    </row>
    <row r="42" spans="1:7" ht="60" x14ac:dyDescent="0.25">
      <c r="A42" s="22" t="s">
        <v>533</v>
      </c>
      <c r="B42" s="23">
        <v>45915</v>
      </c>
      <c r="C42" s="20" t="s">
        <v>531</v>
      </c>
      <c r="D42" s="64" t="s">
        <v>532</v>
      </c>
      <c r="E42" s="19">
        <v>206890</v>
      </c>
      <c r="F42" s="19">
        <v>206890</v>
      </c>
      <c r="G42" s="73">
        <v>0</v>
      </c>
    </row>
    <row r="43" spans="1:7" ht="60" x14ac:dyDescent="0.25">
      <c r="A43" s="22" t="s">
        <v>410</v>
      </c>
      <c r="B43" s="23">
        <v>45918</v>
      </c>
      <c r="C43" s="20" t="s">
        <v>534</v>
      </c>
      <c r="D43" s="64" t="s">
        <v>535</v>
      </c>
      <c r="E43" s="19">
        <v>111333.34</v>
      </c>
      <c r="F43" s="19">
        <v>111333.34</v>
      </c>
      <c r="G43" s="73">
        <v>0</v>
      </c>
    </row>
    <row r="44" spans="1:7" ht="62.25" x14ac:dyDescent="0.25">
      <c r="A44" s="22" t="s">
        <v>538</v>
      </c>
      <c r="B44" s="23">
        <v>45916</v>
      </c>
      <c r="C44" s="20" t="s">
        <v>148</v>
      </c>
      <c r="D44" s="64" t="s">
        <v>539</v>
      </c>
      <c r="E44" s="19">
        <v>10833</v>
      </c>
      <c r="F44" s="19">
        <v>10833</v>
      </c>
      <c r="G44" s="73">
        <v>0</v>
      </c>
    </row>
    <row r="45" spans="1:7" ht="45" x14ac:dyDescent="0.25">
      <c r="A45" s="22" t="s">
        <v>542</v>
      </c>
      <c r="B45" s="23">
        <v>45918</v>
      </c>
      <c r="C45" s="20" t="s">
        <v>541</v>
      </c>
      <c r="D45" s="64" t="s">
        <v>540</v>
      </c>
      <c r="E45" s="19">
        <v>144749.93</v>
      </c>
      <c r="F45" s="19">
        <v>144749.93</v>
      </c>
      <c r="G45" s="73">
        <v>0</v>
      </c>
    </row>
    <row r="46" spans="1:7" ht="105" x14ac:dyDescent="0.25">
      <c r="A46" s="22" t="s">
        <v>545</v>
      </c>
      <c r="B46" s="23">
        <v>45921</v>
      </c>
      <c r="C46" s="20" t="s">
        <v>544</v>
      </c>
      <c r="D46" s="64" t="s">
        <v>543</v>
      </c>
      <c r="E46" s="19">
        <v>134225</v>
      </c>
      <c r="F46" s="19">
        <v>134225</v>
      </c>
      <c r="G46" s="73">
        <v>0</v>
      </c>
    </row>
    <row r="47" spans="1:7" ht="69" x14ac:dyDescent="0.25">
      <c r="A47" s="22" t="s">
        <v>548</v>
      </c>
      <c r="B47" s="23" t="s">
        <v>549</v>
      </c>
      <c r="C47" s="20" t="s">
        <v>546</v>
      </c>
      <c r="D47" s="64" t="s">
        <v>547</v>
      </c>
      <c r="E47" s="19">
        <v>23450</v>
      </c>
      <c r="F47" s="19">
        <v>23450</v>
      </c>
      <c r="G47" s="73">
        <v>0</v>
      </c>
    </row>
    <row r="48" spans="1:7" ht="60" x14ac:dyDescent="0.25">
      <c r="A48" s="22" t="s">
        <v>552</v>
      </c>
      <c r="B48" s="23">
        <v>45917</v>
      </c>
      <c r="C48" s="20" t="s">
        <v>551</v>
      </c>
      <c r="D48" s="64" t="s">
        <v>550</v>
      </c>
      <c r="E48" s="19">
        <v>75000</v>
      </c>
      <c r="F48" s="19">
        <v>75000</v>
      </c>
      <c r="G48" s="73">
        <v>0</v>
      </c>
    </row>
    <row r="49" spans="1:9" ht="60" x14ac:dyDescent="0.25">
      <c r="A49" s="22" t="s">
        <v>554</v>
      </c>
      <c r="B49" s="23">
        <v>45929</v>
      </c>
      <c r="C49" s="20" t="s">
        <v>417</v>
      </c>
      <c r="D49" s="64" t="s">
        <v>553</v>
      </c>
      <c r="E49" s="19">
        <v>191160</v>
      </c>
      <c r="F49" s="19">
        <v>191160</v>
      </c>
      <c r="G49" s="73">
        <v>0</v>
      </c>
    </row>
    <row r="50" spans="1:9" ht="60" x14ac:dyDescent="0.25">
      <c r="A50" s="22" t="s">
        <v>558</v>
      </c>
      <c r="B50" s="23">
        <v>45908</v>
      </c>
      <c r="C50" s="20" t="s">
        <v>259</v>
      </c>
      <c r="D50" s="64" t="s">
        <v>555</v>
      </c>
      <c r="E50" s="19">
        <v>2278</v>
      </c>
      <c r="F50" s="19">
        <v>2278</v>
      </c>
      <c r="G50" s="73">
        <v>0</v>
      </c>
    </row>
    <row r="51" spans="1:9" ht="85.5" x14ac:dyDescent="0.25">
      <c r="A51" s="22" t="s">
        <v>559</v>
      </c>
      <c r="B51" s="23" t="s">
        <v>560</v>
      </c>
      <c r="C51" s="20" t="s">
        <v>259</v>
      </c>
      <c r="D51" s="64" t="s">
        <v>556</v>
      </c>
      <c r="E51" s="19">
        <v>2077</v>
      </c>
      <c r="F51" s="19">
        <v>2077</v>
      </c>
      <c r="G51" s="73">
        <v>0</v>
      </c>
      <c r="I51" s="5"/>
    </row>
    <row r="52" spans="1:9" ht="60" x14ac:dyDescent="0.25">
      <c r="A52" s="22" t="s">
        <v>561</v>
      </c>
      <c r="B52" s="23">
        <v>45930</v>
      </c>
      <c r="C52" s="20" t="s">
        <v>259</v>
      </c>
      <c r="D52" s="80" t="s">
        <v>557</v>
      </c>
      <c r="E52" s="19">
        <v>2278</v>
      </c>
      <c r="F52" s="19">
        <v>2278</v>
      </c>
      <c r="G52" s="73">
        <v>0</v>
      </c>
    </row>
    <row r="53" spans="1:9" x14ac:dyDescent="0.25">
      <c r="A53" s="81" t="s">
        <v>565</v>
      </c>
      <c r="B53" s="82">
        <v>45881</v>
      </c>
      <c r="C53" s="83" t="s">
        <v>564</v>
      </c>
      <c r="D53" s="84" t="s">
        <v>562</v>
      </c>
      <c r="E53" s="85">
        <v>200000</v>
      </c>
      <c r="F53" s="85" t="s">
        <v>566</v>
      </c>
      <c r="G53" s="86">
        <v>0</v>
      </c>
    </row>
    <row r="54" spans="1:9" x14ac:dyDescent="0.25">
      <c r="A54" s="81" t="s">
        <v>93</v>
      </c>
      <c r="B54" s="82">
        <v>45881</v>
      </c>
      <c r="C54" s="83" t="s">
        <v>564</v>
      </c>
      <c r="D54" s="84" t="s">
        <v>563</v>
      </c>
      <c r="E54" s="85">
        <v>105000</v>
      </c>
      <c r="F54" s="85" t="s">
        <v>566</v>
      </c>
      <c r="G54" s="86">
        <v>0</v>
      </c>
    </row>
    <row r="55" spans="1:9" ht="45" x14ac:dyDescent="0.25">
      <c r="A55" s="89" t="s">
        <v>569</v>
      </c>
      <c r="B55" s="90">
        <v>45929</v>
      </c>
      <c r="C55" s="91" t="s">
        <v>528</v>
      </c>
      <c r="D55" s="92" t="s">
        <v>570</v>
      </c>
      <c r="E55" s="93">
        <v>27730</v>
      </c>
      <c r="F55" s="95" t="s">
        <v>571</v>
      </c>
      <c r="G55" s="94">
        <v>0</v>
      </c>
    </row>
    <row r="56" spans="1:9" s="1" customFormat="1" ht="33.75" customHeight="1" x14ac:dyDescent="0.25">
      <c r="A56" s="141" t="s">
        <v>5</v>
      </c>
      <c r="B56" s="141"/>
      <c r="C56" s="141"/>
      <c r="D56" s="96"/>
      <c r="E56" s="87">
        <f>SUM(E14:E54)</f>
        <v>3123632.03</v>
      </c>
      <c r="F56" s="87">
        <f>SUM(F14:F54)</f>
        <v>2757379.5500000003</v>
      </c>
      <c r="G56" s="88">
        <f>SUM(G14:G54)</f>
        <v>57476.480000000003</v>
      </c>
    </row>
    <row r="57" spans="1:9" x14ac:dyDescent="0.25">
      <c r="E57" s="5"/>
      <c r="F57" s="5"/>
      <c r="G57" s="43"/>
    </row>
    <row r="58" spans="1:9" ht="15.75" x14ac:dyDescent="0.25">
      <c r="A58" s="127"/>
      <c r="B58" s="127"/>
      <c r="C58" s="2"/>
      <c r="D58" s="127"/>
      <c r="E58" s="127"/>
      <c r="F58" s="127"/>
      <c r="G58" s="127"/>
      <c r="H58" s="5"/>
      <c r="I58" s="5"/>
    </row>
    <row r="59" spans="1:9" ht="15.75" x14ac:dyDescent="0.25">
      <c r="A59" s="3"/>
      <c r="B59" s="3"/>
      <c r="C59" s="3"/>
    </row>
    <row r="60" spans="1:9" ht="15.75" x14ac:dyDescent="0.25">
      <c r="A60" s="133"/>
      <c r="B60" s="133"/>
      <c r="C60" s="3"/>
      <c r="D60" s="133"/>
      <c r="E60" s="133"/>
      <c r="F60" s="133"/>
      <c r="G60" s="133"/>
    </row>
    <row r="61" spans="1:9" ht="15.75" x14ac:dyDescent="0.25">
      <c r="A61" s="127"/>
      <c r="B61" s="127"/>
      <c r="C61" s="3"/>
      <c r="D61" s="127"/>
      <c r="E61" s="127"/>
      <c r="F61" s="127"/>
      <c r="G61" s="127"/>
      <c r="H61" s="5"/>
    </row>
    <row r="62" spans="1:9" ht="15.75" x14ac:dyDescent="0.25">
      <c r="A62" s="3"/>
      <c r="B62" s="3"/>
      <c r="C62" s="3"/>
    </row>
    <row r="63" spans="1:9" ht="15.75" x14ac:dyDescent="0.25">
      <c r="A63" s="3"/>
      <c r="B63" s="3"/>
      <c r="C63" s="3"/>
    </row>
    <row r="64" spans="1:9" ht="15.75" x14ac:dyDescent="0.25">
      <c r="A64" s="128"/>
      <c r="B64" s="128"/>
      <c r="C64" s="128"/>
      <c r="D64" s="128"/>
      <c r="E64" s="128"/>
      <c r="F64" s="128"/>
      <c r="G64" s="128"/>
    </row>
    <row r="65" spans="1:7" ht="15.75" x14ac:dyDescent="0.25">
      <c r="A65" s="129"/>
      <c r="B65" s="129"/>
      <c r="C65" s="129"/>
      <c r="D65" s="129"/>
      <c r="E65" s="129"/>
      <c r="F65" s="129"/>
      <c r="G65" s="129"/>
    </row>
    <row r="66" spans="1:7" ht="15.75" x14ac:dyDescent="0.25">
      <c r="A66" s="129"/>
      <c r="B66" s="129"/>
      <c r="C66" s="129"/>
      <c r="D66" s="129"/>
      <c r="E66" s="129"/>
      <c r="F66" s="129"/>
      <c r="G66" s="129"/>
    </row>
    <row r="67" spans="1:7" ht="15.75" x14ac:dyDescent="0.25">
      <c r="A67" s="127"/>
      <c r="B67" s="127"/>
      <c r="C67" s="127"/>
      <c r="D67" s="127"/>
      <c r="E67" s="127"/>
      <c r="F67" s="127"/>
      <c r="G67" s="127"/>
    </row>
    <row r="73" spans="1:7" ht="26.25" customHeight="1" x14ac:dyDescent="0.25"/>
  </sheetData>
  <autoFilter ref="A12:G56" xr:uid="{EE4C83F7-22C5-4941-9B06-6DCECEBFB4CC}"/>
  <mergeCells count="20">
    <mergeCell ref="A64:G64"/>
    <mergeCell ref="A65:G65"/>
    <mergeCell ref="A66:G66"/>
    <mergeCell ref="A67:G67"/>
    <mergeCell ref="A56:C56"/>
    <mergeCell ref="A58:B58"/>
    <mergeCell ref="D58:G58"/>
    <mergeCell ref="A60:B60"/>
    <mergeCell ref="D60:G60"/>
    <mergeCell ref="A61:B61"/>
    <mergeCell ref="D61:G61"/>
    <mergeCell ref="A10:G10"/>
    <mergeCell ref="A11:G11"/>
    <mergeCell ref="A12:A13"/>
    <mergeCell ref="B12:B13"/>
    <mergeCell ref="C12:C13"/>
    <mergeCell ref="D12:D13"/>
    <mergeCell ref="E12:E13"/>
    <mergeCell ref="F12:F13"/>
    <mergeCell ref="G12:G13"/>
  </mergeCells>
  <pageMargins left="0.7" right="0.7" top="0.75" bottom="0.75" header="0.3" footer="0.3"/>
  <pageSetup paperSize="5" scale="8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C2B7A-2563-48EA-9510-FE43881D3645}">
  <dimension ref="A10:I68"/>
  <sheetViews>
    <sheetView showGridLines="0" topLeftCell="A57" zoomScaleNormal="100" workbookViewId="0">
      <selection activeCell="D42" sqref="D42"/>
    </sheetView>
  </sheetViews>
  <sheetFormatPr baseColWidth="10" defaultColWidth="11.42578125" defaultRowHeight="15" x14ac:dyDescent="0.25"/>
  <cols>
    <col min="1" max="1" width="16.28515625" customWidth="1"/>
    <col min="2" max="2" width="12.42578125" style="32" customWidth="1"/>
    <col min="3" max="3" width="37.855468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30" t="s">
        <v>568</v>
      </c>
      <c r="B10" s="130"/>
      <c r="C10" s="130"/>
      <c r="D10" s="130"/>
      <c r="E10" s="130"/>
      <c r="F10" s="130"/>
      <c r="G10" s="130"/>
    </row>
    <row r="11" spans="1:7" ht="15.75" thickBot="1" x14ac:dyDescent="0.3">
      <c r="A11" s="138" t="s">
        <v>6</v>
      </c>
      <c r="B11" s="138"/>
      <c r="C11" s="138"/>
      <c r="D11" s="138"/>
      <c r="E11" s="138"/>
      <c r="F11" s="138"/>
      <c r="G11" s="138"/>
    </row>
    <row r="12" spans="1:7" s="32" customFormat="1" ht="28.5" customHeight="1" x14ac:dyDescent="0.25">
      <c r="A12" s="136" t="s">
        <v>0</v>
      </c>
      <c r="B12" s="134" t="s">
        <v>1</v>
      </c>
      <c r="C12" s="134" t="s">
        <v>2</v>
      </c>
      <c r="D12" s="134" t="s">
        <v>3</v>
      </c>
      <c r="E12" s="134" t="s">
        <v>4</v>
      </c>
      <c r="F12" s="134" t="s">
        <v>54</v>
      </c>
      <c r="G12" s="134" t="s">
        <v>55</v>
      </c>
    </row>
    <row r="13" spans="1:7" x14ac:dyDescent="0.25">
      <c r="A13" s="137"/>
      <c r="B13" s="135"/>
      <c r="C13" s="135"/>
      <c r="D13" s="135"/>
      <c r="E13" s="135"/>
      <c r="F13" s="135"/>
      <c r="G13" s="135"/>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75" x14ac:dyDescent="0.25">
      <c r="A27" s="22" t="s">
        <v>523</v>
      </c>
      <c r="B27" s="23">
        <v>45894</v>
      </c>
      <c r="C27" s="20" t="s">
        <v>151</v>
      </c>
      <c r="D27" s="64" t="s">
        <v>522</v>
      </c>
      <c r="E27" s="19">
        <v>43316.480000000003</v>
      </c>
      <c r="F27" s="73">
        <v>43316.480000000003</v>
      </c>
      <c r="G27" s="73">
        <v>0</v>
      </c>
    </row>
    <row r="28" spans="1:7" ht="90" x14ac:dyDescent="0.25">
      <c r="A28" s="22" t="s">
        <v>569</v>
      </c>
      <c r="B28" s="23">
        <v>45929</v>
      </c>
      <c r="C28" s="20" t="s">
        <v>528</v>
      </c>
      <c r="D28" s="64" t="s">
        <v>572</v>
      </c>
      <c r="E28" s="19">
        <v>27730</v>
      </c>
      <c r="F28" s="19">
        <v>27730</v>
      </c>
      <c r="G28" s="73">
        <v>0</v>
      </c>
    </row>
    <row r="29" spans="1:7" ht="75" x14ac:dyDescent="0.25">
      <c r="A29" s="97" t="s">
        <v>575</v>
      </c>
      <c r="B29" s="23">
        <v>45931</v>
      </c>
      <c r="C29" s="20" t="s">
        <v>212</v>
      </c>
      <c r="D29" s="64" t="s">
        <v>574</v>
      </c>
      <c r="E29" s="73">
        <v>779083.2</v>
      </c>
      <c r="F29" s="73">
        <v>779083.2</v>
      </c>
      <c r="G29" s="73">
        <v>0</v>
      </c>
    </row>
    <row r="30" spans="1:7" ht="75" x14ac:dyDescent="0.25">
      <c r="A30" s="97" t="s">
        <v>576</v>
      </c>
      <c r="B30" s="23">
        <f>+B29</f>
        <v>45931</v>
      </c>
      <c r="C30" s="20" t="str">
        <f>+C29</f>
        <v>A FUEGO LENTO SRL</v>
      </c>
      <c r="D30" s="64" t="s">
        <v>573</v>
      </c>
      <c r="E30" s="73">
        <v>21240</v>
      </c>
      <c r="F30" s="73">
        <v>21240</v>
      </c>
      <c r="G30" s="73">
        <v>0</v>
      </c>
    </row>
    <row r="31" spans="1:7" ht="60" x14ac:dyDescent="0.25">
      <c r="A31" s="22" t="s">
        <v>579</v>
      </c>
      <c r="B31" s="23">
        <v>45936</v>
      </c>
      <c r="C31" s="20" t="s">
        <v>578</v>
      </c>
      <c r="D31" s="64" t="s">
        <v>577</v>
      </c>
      <c r="E31" s="73">
        <v>488000</v>
      </c>
      <c r="F31" s="73">
        <v>488000</v>
      </c>
      <c r="G31" s="73">
        <v>0</v>
      </c>
    </row>
    <row r="32" spans="1:7" ht="75" x14ac:dyDescent="0.25">
      <c r="A32" s="22" t="s">
        <v>581</v>
      </c>
      <c r="B32" s="23">
        <v>45931</v>
      </c>
      <c r="C32" s="20" t="s">
        <v>198</v>
      </c>
      <c r="D32" s="64" t="s">
        <v>580</v>
      </c>
      <c r="E32" s="73">
        <v>18212.84</v>
      </c>
      <c r="F32" s="73">
        <v>18212.84</v>
      </c>
      <c r="G32" s="73">
        <v>0</v>
      </c>
    </row>
    <row r="33" spans="1:7" ht="60" x14ac:dyDescent="0.25">
      <c r="A33" s="22" t="s">
        <v>584</v>
      </c>
      <c r="B33" s="23">
        <v>45937</v>
      </c>
      <c r="C33" s="20" t="s">
        <v>583</v>
      </c>
      <c r="D33" s="64" t="s">
        <v>582</v>
      </c>
      <c r="E33" s="73">
        <v>192000</v>
      </c>
      <c r="F33" s="73">
        <v>192000</v>
      </c>
      <c r="G33" s="73">
        <v>0</v>
      </c>
    </row>
    <row r="34" spans="1:7" ht="75" x14ac:dyDescent="0.25">
      <c r="A34" s="22" t="s">
        <v>586</v>
      </c>
      <c r="B34" s="23">
        <f>+B32</f>
        <v>45931</v>
      </c>
      <c r="C34" s="20" t="str">
        <f>+C32</f>
        <v>CASTRO RODRIGUEZ &amp; ASOCIADOS SRL</v>
      </c>
      <c r="D34" s="64" t="s">
        <v>585</v>
      </c>
      <c r="E34" s="73">
        <v>17345.560000000001</v>
      </c>
      <c r="F34" s="73">
        <v>17345.560000000001</v>
      </c>
      <c r="G34" s="73">
        <v>0</v>
      </c>
    </row>
    <row r="35" spans="1:7" ht="75" x14ac:dyDescent="0.25">
      <c r="A35" s="22" t="s">
        <v>590</v>
      </c>
      <c r="B35" s="23">
        <v>45932</v>
      </c>
      <c r="C35" s="20" t="s">
        <v>165</v>
      </c>
      <c r="D35" s="64" t="s">
        <v>589</v>
      </c>
      <c r="E35" s="73">
        <v>10700</v>
      </c>
      <c r="F35" s="73">
        <v>10700</v>
      </c>
      <c r="G35" s="73">
        <v>0</v>
      </c>
    </row>
    <row r="36" spans="1:7" ht="75" x14ac:dyDescent="0.25">
      <c r="A36" s="22" t="s">
        <v>592</v>
      </c>
      <c r="B36" s="23">
        <f>+B35</f>
        <v>45932</v>
      </c>
      <c r="C36" s="20" t="str">
        <f>+C35</f>
        <v>CENTRO DE FRENOS DAVID SRL</v>
      </c>
      <c r="D36" s="64" t="s">
        <v>588</v>
      </c>
      <c r="E36" s="73">
        <v>38810.199999999997</v>
      </c>
      <c r="F36" s="73">
        <v>38810.199999999997</v>
      </c>
      <c r="G36" s="73">
        <v>0</v>
      </c>
    </row>
    <row r="37" spans="1:7" ht="75" x14ac:dyDescent="0.25">
      <c r="A37" s="22" t="s">
        <v>591</v>
      </c>
      <c r="B37" s="23">
        <v>45937</v>
      </c>
      <c r="C37" s="20" t="str">
        <f>+C36</f>
        <v>CENTRO DE FRENOS DAVID SRL</v>
      </c>
      <c r="D37" s="64" t="s">
        <v>587</v>
      </c>
      <c r="E37" s="73">
        <v>9322</v>
      </c>
      <c r="F37" s="73">
        <v>9322</v>
      </c>
      <c r="G37" s="73">
        <v>0</v>
      </c>
    </row>
    <row r="38" spans="1:7" ht="90" x14ac:dyDescent="0.25">
      <c r="A38" s="22" t="s">
        <v>595</v>
      </c>
      <c r="B38" s="23">
        <v>45938</v>
      </c>
      <c r="C38" s="20" t="s">
        <v>593</v>
      </c>
      <c r="D38" s="64" t="s">
        <v>594</v>
      </c>
      <c r="E38" s="73">
        <v>719776.4</v>
      </c>
      <c r="F38" s="73">
        <v>719776.4</v>
      </c>
      <c r="G38" s="73">
        <v>0</v>
      </c>
    </row>
    <row r="39" spans="1:7" ht="90" x14ac:dyDescent="0.25">
      <c r="A39" s="22" t="s">
        <v>597</v>
      </c>
      <c r="B39" s="23">
        <v>45933</v>
      </c>
      <c r="C39" s="20" t="s">
        <v>154</v>
      </c>
      <c r="D39" s="64" t="s">
        <v>596</v>
      </c>
      <c r="E39" s="73">
        <v>671892</v>
      </c>
      <c r="F39" s="73">
        <v>671892</v>
      </c>
      <c r="G39" s="73">
        <v>0</v>
      </c>
    </row>
    <row r="40" spans="1:7" ht="75" x14ac:dyDescent="0.25">
      <c r="A40" s="22" t="s">
        <v>600</v>
      </c>
      <c r="B40" s="23">
        <v>45939</v>
      </c>
      <c r="C40" s="20" t="s">
        <v>599</v>
      </c>
      <c r="D40" s="64" t="s">
        <v>598</v>
      </c>
      <c r="E40" s="73">
        <v>36462</v>
      </c>
      <c r="F40" s="73">
        <v>36462</v>
      </c>
      <c r="G40" s="73">
        <v>0</v>
      </c>
    </row>
    <row r="41" spans="1:7" x14ac:dyDescent="0.25">
      <c r="A41" s="22" t="s">
        <v>601</v>
      </c>
      <c r="B41" s="23">
        <v>45948</v>
      </c>
      <c r="C41" s="20" t="s">
        <v>165</v>
      </c>
      <c r="D41" s="64" t="s">
        <v>602</v>
      </c>
      <c r="E41" s="73">
        <v>4000.2</v>
      </c>
      <c r="F41" s="73">
        <v>0</v>
      </c>
      <c r="G41" s="73">
        <v>4000.2</v>
      </c>
    </row>
    <row r="42" spans="1:7" ht="60" x14ac:dyDescent="0.25">
      <c r="A42" s="22" t="s">
        <v>603</v>
      </c>
      <c r="B42" s="23">
        <v>45945</v>
      </c>
      <c r="C42" s="20" t="s">
        <v>148</v>
      </c>
      <c r="D42" s="64" t="s">
        <v>604</v>
      </c>
      <c r="E42" s="73">
        <v>10833</v>
      </c>
      <c r="F42" s="73">
        <v>10833</v>
      </c>
      <c r="G42" s="73">
        <v>0</v>
      </c>
    </row>
    <row r="43" spans="1:7" ht="135" x14ac:dyDescent="0.25">
      <c r="A43" s="22" t="s">
        <v>605</v>
      </c>
      <c r="B43" s="23" t="s">
        <v>608</v>
      </c>
      <c r="C43" s="20" t="s">
        <v>606</v>
      </c>
      <c r="D43" s="64" t="s">
        <v>607</v>
      </c>
      <c r="E43" s="73">
        <v>861199.4</v>
      </c>
      <c r="F43" s="73">
        <v>861199.4</v>
      </c>
      <c r="G43" s="73">
        <v>0</v>
      </c>
    </row>
    <row r="44" spans="1:7" ht="60" x14ac:dyDescent="0.25">
      <c r="A44" s="22" t="s">
        <v>609</v>
      </c>
      <c r="B44" s="23">
        <v>45940</v>
      </c>
      <c r="C44" s="20" t="s">
        <v>259</v>
      </c>
      <c r="D44" s="64" t="s">
        <v>611</v>
      </c>
      <c r="E44" s="73">
        <v>1407</v>
      </c>
      <c r="F44" s="73">
        <v>1407</v>
      </c>
      <c r="G44" s="73">
        <v>0</v>
      </c>
    </row>
    <row r="45" spans="1:7" ht="60" x14ac:dyDescent="0.25">
      <c r="A45" s="22" t="s">
        <v>610</v>
      </c>
      <c r="B45" s="23">
        <v>45958</v>
      </c>
      <c r="C45" s="20" t="s">
        <v>259</v>
      </c>
      <c r="D45" s="64" t="s">
        <v>611</v>
      </c>
      <c r="E45" s="73">
        <v>1876</v>
      </c>
      <c r="F45" s="73">
        <v>1876</v>
      </c>
      <c r="G45" s="73">
        <v>0</v>
      </c>
    </row>
    <row r="46" spans="1:7" ht="75" x14ac:dyDescent="0.25">
      <c r="A46" s="22" t="s">
        <v>612</v>
      </c>
      <c r="B46" s="98">
        <v>45940</v>
      </c>
      <c r="C46" s="20" t="s">
        <v>221</v>
      </c>
      <c r="D46" s="64" t="s">
        <v>613</v>
      </c>
      <c r="E46" s="73">
        <v>426608.09</v>
      </c>
      <c r="F46" s="73">
        <v>426608.09</v>
      </c>
      <c r="G46" s="73">
        <v>0</v>
      </c>
    </row>
    <row r="47" spans="1:7" ht="60" x14ac:dyDescent="0.25">
      <c r="A47" s="22" t="s">
        <v>614</v>
      </c>
      <c r="B47" s="98">
        <v>45957</v>
      </c>
      <c r="C47" s="20" t="s">
        <v>221</v>
      </c>
      <c r="D47" s="64" t="s">
        <v>615</v>
      </c>
      <c r="E47" s="73">
        <v>428971.63</v>
      </c>
      <c r="F47" s="73">
        <v>428971.63</v>
      </c>
      <c r="G47" s="73">
        <v>0</v>
      </c>
    </row>
    <row r="48" spans="1:7" s="104" customFormat="1" ht="60" x14ac:dyDescent="0.25">
      <c r="A48" s="99" t="s">
        <v>565</v>
      </c>
      <c r="B48" s="98">
        <v>45881</v>
      </c>
      <c r="C48" s="100" t="s">
        <v>564</v>
      </c>
      <c r="D48" s="101" t="s">
        <v>616</v>
      </c>
      <c r="E48" s="102">
        <v>200000</v>
      </c>
      <c r="F48" s="102">
        <v>200000</v>
      </c>
      <c r="G48" s="103">
        <v>0</v>
      </c>
    </row>
    <row r="49" spans="1:9" s="104" customFormat="1" ht="60" x14ac:dyDescent="0.25">
      <c r="A49" s="99" t="s">
        <v>93</v>
      </c>
      <c r="B49" s="98">
        <v>45881</v>
      </c>
      <c r="C49" s="100" t="s">
        <v>564</v>
      </c>
      <c r="D49" s="101" t="s">
        <v>616</v>
      </c>
      <c r="E49" s="102">
        <v>105000</v>
      </c>
      <c r="F49" s="102">
        <v>105000</v>
      </c>
      <c r="G49" s="103">
        <v>0</v>
      </c>
    </row>
    <row r="50" spans="1:9" s="104" customFormat="1" ht="60" x14ac:dyDescent="0.25">
      <c r="A50" s="81" t="s">
        <v>617</v>
      </c>
      <c r="B50" s="82">
        <v>45945</v>
      </c>
      <c r="C50" s="83" t="s">
        <v>618</v>
      </c>
      <c r="D50" s="84" t="s">
        <v>619</v>
      </c>
      <c r="E50" s="85">
        <v>109375</v>
      </c>
      <c r="F50" s="105" t="s">
        <v>620</v>
      </c>
      <c r="G50" s="86"/>
    </row>
    <row r="51" spans="1:9" s="1" customFormat="1" ht="33.75" customHeight="1" thickBot="1" x14ac:dyDescent="0.3">
      <c r="A51" s="142" t="s">
        <v>5</v>
      </c>
      <c r="B51" s="143"/>
      <c r="C51" s="143"/>
      <c r="D51" s="26"/>
      <c r="E51" s="87">
        <f>SUM(E14:E50)</f>
        <v>5237321</v>
      </c>
      <c r="F51" s="87">
        <f>SUM(F14:F49)</f>
        <v>5109785.8</v>
      </c>
      <c r="G51" s="88">
        <f>SUM(G14:G49)</f>
        <v>18160.2</v>
      </c>
    </row>
    <row r="52" spans="1:9" x14ac:dyDescent="0.25">
      <c r="E52" s="5"/>
      <c r="F52" s="5"/>
      <c r="G52" s="43"/>
    </row>
    <row r="53" spans="1:9" ht="15.75" x14ac:dyDescent="0.25">
      <c r="A53" s="127"/>
      <c r="B53" s="127"/>
      <c r="C53" s="2"/>
      <c r="D53" s="127"/>
      <c r="E53" s="127"/>
      <c r="F53" s="127"/>
      <c r="G53" s="127"/>
      <c r="H53" s="5"/>
      <c r="I53" s="5"/>
    </row>
    <row r="54" spans="1:9" ht="15.75" x14ac:dyDescent="0.25">
      <c r="A54" s="3"/>
      <c r="B54" s="3"/>
      <c r="C54" s="3"/>
    </row>
    <row r="55" spans="1:9" ht="15.75" x14ac:dyDescent="0.25">
      <c r="A55" s="133"/>
      <c r="B55" s="133"/>
      <c r="C55" s="3"/>
      <c r="D55" s="133"/>
      <c r="E55" s="133"/>
      <c r="F55" s="133"/>
      <c r="G55" s="133"/>
    </row>
    <row r="56" spans="1:9" ht="15.75" x14ac:dyDescent="0.25">
      <c r="A56" s="127"/>
      <c r="B56" s="127"/>
      <c r="C56" s="3"/>
      <c r="D56" s="127"/>
      <c r="E56" s="127"/>
      <c r="F56" s="127"/>
      <c r="G56" s="127"/>
      <c r="H56" s="5"/>
    </row>
    <row r="57" spans="1:9" ht="15.75" x14ac:dyDescent="0.25">
      <c r="A57" s="3"/>
      <c r="B57" s="3"/>
      <c r="C57" s="3"/>
    </row>
    <row r="58" spans="1:9" ht="15.75" x14ac:dyDescent="0.25">
      <c r="A58" s="3"/>
      <c r="B58" s="3"/>
      <c r="C58" s="3"/>
    </row>
    <row r="59" spans="1:9" ht="15.75" x14ac:dyDescent="0.25">
      <c r="A59" s="128"/>
      <c r="B59" s="128"/>
      <c r="C59" s="128"/>
      <c r="D59" s="128"/>
      <c r="E59" s="128"/>
      <c r="F59" s="128"/>
      <c r="G59" s="128"/>
    </row>
    <row r="60" spans="1:9" ht="15.75" x14ac:dyDescent="0.25">
      <c r="A60" s="129"/>
      <c r="B60" s="129"/>
      <c r="C60" s="129"/>
      <c r="D60" s="129"/>
      <c r="E60" s="129"/>
      <c r="F60" s="129"/>
      <c r="G60" s="129"/>
    </row>
    <row r="61" spans="1:9" ht="15.75" x14ac:dyDescent="0.25">
      <c r="A61" s="129"/>
      <c r="B61" s="129"/>
      <c r="C61" s="129"/>
      <c r="D61" s="129"/>
      <c r="E61" s="129"/>
      <c r="F61" s="129"/>
      <c r="G61" s="129"/>
    </row>
    <row r="62" spans="1:9" ht="15.75" x14ac:dyDescent="0.25">
      <c r="A62" s="127"/>
      <c r="B62" s="127"/>
      <c r="C62" s="127"/>
      <c r="D62" s="127"/>
      <c r="E62" s="127"/>
      <c r="F62" s="127"/>
      <c r="G62" s="127"/>
    </row>
    <row r="68" ht="26.25" customHeight="1" x14ac:dyDescent="0.25"/>
  </sheetData>
  <autoFilter ref="A12:G51" xr:uid="{EE4C83F7-22C5-4941-9B06-6DCECEBFB4CC}"/>
  <mergeCells count="20">
    <mergeCell ref="A10:G10"/>
    <mergeCell ref="A11:G11"/>
    <mergeCell ref="A12:A13"/>
    <mergeCell ref="B12:B13"/>
    <mergeCell ref="C12:C13"/>
    <mergeCell ref="D12:D13"/>
    <mergeCell ref="E12:E13"/>
    <mergeCell ref="F12:F13"/>
    <mergeCell ref="G12:G13"/>
    <mergeCell ref="A59:G59"/>
    <mergeCell ref="A60:G60"/>
    <mergeCell ref="A61:G61"/>
    <mergeCell ref="A62:G62"/>
    <mergeCell ref="A51:C51"/>
    <mergeCell ref="A53:B53"/>
    <mergeCell ref="D53:G53"/>
    <mergeCell ref="A55:B55"/>
    <mergeCell ref="D55:G55"/>
    <mergeCell ref="A56:B56"/>
    <mergeCell ref="D56:G56"/>
  </mergeCells>
  <phoneticPr fontId="6" type="noConversion"/>
  <pageMargins left="0.7" right="0.7" top="0.75" bottom="0.75" header="0.3" footer="0.3"/>
  <pageSetup paperSize="5" scale="8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12</vt:i4>
      </vt:variant>
    </vt:vector>
  </HeadingPairs>
  <TitlesOfParts>
    <vt:vector size="24" baseType="lpstr">
      <vt:lpstr>CXP febrero</vt:lpstr>
      <vt:lpstr>CXP marzo</vt:lpstr>
      <vt:lpstr>CXP abril</vt:lpstr>
      <vt:lpstr>CXP mayo</vt:lpstr>
      <vt:lpstr>CXP junio</vt:lpstr>
      <vt:lpstr>CXP julio</vt:lpstr>
      <vt:lpstr>CXP agosto</vt:lpstr>
      <vt:lpstr>CXP septiembre</vt:lpstr>
      <vt:lpstr>CXP octubre</vt:lpstr>
      <vt:lpstr>Hoja1</vt:lpstr>
      <vt:lpstr>CXP noviembre</vt:lpstr>
      <vt:lpstr>CXP diciembre</vt:lpstr>
      <vt:lpstr>'CXP diciembre'!Área_de_impresión</vt:lpstr>
      <vt:lpstr>'CXP abril'!Títulos_a_imprimir</vt:lpstr>
      <vt:lpstr>'CXP agosto'!Títulos_a_imprimir</vt:lpstr>
      <vt:lpstr>'CXP diciembre'!Títulos_a_imprimir</vt:lpstr>
      <vt:lpstr>'CXP febrero'!Títulos_a_imprimir</vt:lpstr>
      <vt:lpstr>'CXP julio'!Títulos_a_imprimir</vt:lpstr>
      <vt:lpstr>'CXP junio'!Títulos_a_imprimir</vt:lpstr>
      <vt:lpstr>'CXP marzo'!Títulos_a_imprimir</vt:lpstr>
      <vt:lpstr>'CXP mayo'!Títulos_a_imprimir</vt:lpstr>
      <vt:lpstr>'CXP noviembre'!Títulos_a_imprimir</vt:lpstr>
      <vt:lpstr>'CXP octubre'!Títulos_a_imprimir</vt:lpstr>
      <vt:lpstr>'CXP septiembre'!Títulos_a_imprimir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Flavia C. Abreu Peña</dc:creator>
  <cp:keywords/>
  <dc:description/>
  <cp:lastModifiedBy>Angela Comas</cp:lastModifiedBy>
  <cp:revision/>
  <cp:lastPrinted>2026-01-06T16:23:45Z</cp:lastPrinted>
  <dcterms:created xsi:type="dcterms:W3CDTF">2021-11-02T17:15:24Z</dcterms:created>
  <dcterms:modified xsi:type="dcterms:W3CDTF">2026-01-08T16:16:33Z</dcterms:modified>
  <cp:category/>
  <cp:contentStatus/>
</cp:coreProperties>
</file>