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Febrero/"/>
    </mc:Choice>
  </mc:AlternateContent>
  <xr:revisionPtr revIDLastSave="1" documentId="13_ncr:1_{A5C4E771-5E00-42C2-9177-DE3B77AC4441}" xr6:coauthVersionLast="47" xr6:coauthVersionMax="47" xr10:uidLastSave="{108FF92B-1950-4A54-AE22-1592B41C71DA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'!$A$1:$H$120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3" l="1"/>
  <c r="G100" i="3" s="1"/>
  <c r="G84" i="3"/>
  <c r="G62" i="3"/>
  <c r="G63" i="3"/>
  <c r="G35" i="3"/>
  <c r="G34" i="3"/>
  <c r="G33" i="3"/>
  <c r="G32" i="3"/>
  <c r="G31" i="3"/>
  <c r="G30" i="3"/>
  <c r="G29" i="3"/>
  <c r="G28" i="3"/>
  <c r="G27" i="3"/>
  <c r="F85" i="3"/>
  <c r="G45" i="3"/>
  <c r="G44" i="3"/>
  <c r="G43" i="3"/>
  <c r="G42" i="3"/>
  <c r="G41" i="3"/>
  <c r="G40" i="3"/>
  <c r="G39" i="3"/>
  <c r="G37" i="3"/>
  <c r="G25" i="3"/>
  <c r="G24" i="3"/>
  <c r="G23" i="3"/>
  <c r="G22" i="3"/>
  <c r="G21" i="3"/>
  <c r="F54" i="3"/>
  <c r="E54" i="3"/>
  <c r="D54" i="3"/>
  <c r="C54" i="3"/>
  <c r="F77" i="3"/>
  <c r="F72" i="3"/>
  <c r="G80" i="3"/>
  <c r="F80" i="3"/>
  <c r="F62" i="3"/>
  <c r="F46" i="3"/>
  <c r="F36" i="3"/>
  <c r="F26" i="3"/>
  <c r="F20" i="3"/>
  <c r="G71" i="3"/>
  <c r="G70" i="3"/>
  <c r="G69" i="3"/>
  <c r="G68" i="3"/>
  <c r="G67" i="3"/>
  <c r="G66" i="3"/>
  <c r="G65" i="3"/>
  <c r="G64" i="3"/>
  <c r="G61" i="3"/>
  <c r="G60" i="3"/>
  <c r="G59" i="3"/>
  <c r="G58" i="3"/>
  <c r="G57" i="3"/>
  <c r="G56" i="3"/>
  <c r="G55" i="3"/>
  <c r="G53" i="3"/>
  <c r="G52" i="3"/>
  <c r="G51" i="3"/>
  <c r="G50" i="3"/>
  <c r="G49" i="3"/>
  <c r="G48" i="3"/>
  <c r="G47" i="3"/>
  <c r="G38" i="3"/>
  <c r="G54" i="3"/>
  <c r="G83" i="3"/>
  <c r="G82" i="3"/>
  <c r="G81" i="3"/>
  <c r="G79" i="3"/>
  <c r="G78" i="3"/>
  <c r="G76" i="3"/>
  <c r="G75" i="3"/>
  <c r="G74" i="3"/>
  <c r="G73" i="3"/>
  <c r="D80" i="3"/>
  <c r="D77" i="3"/>
  <c r="D72" i="3"/>
  <c r="D62" i="3"/>
  <c r="D46" i="3"/>
  <c r="D36" i="3"/>
  <c r="D26" i="3"/>
  <c r="D20" i="3"/>
  <c r="F100" i="3" l="1"/>
  <c r="F19" i="3"/>
  <c r="G46" i="3"/>
  <c r="D19" i="3"/>
  <c r="D85" i="3" s="1"/>
  <c r="E62" i="3"/>
  <c r="E46" i="3"/>
  <c r="C80" i="3"/>
  <c r="C77" i="3"/>
  <c r="C72" i="3"/>
  <c r="C46" i="3"/>
  <c r="G36" i="3" l="1"/>
  <c r="G26" i="3"/>
  <c r="G93" i="3" l="1"/>
  <c r="G92" i="3"/>
  <c r="G91" i="3"/>
  <c r="G90" i="3"/>
  <c r="G89" i="3"/>
  <c r="G88" i="3"/>
  <c r="G72" i="3" l="1"/>
  <c r="C62" i="3" l="1"/>
  <c r="C36" i="3"/>
  <c r="C26" i="3"/>
  <c r="C20" i="3"/>
  <c r="C19" i="3" l="1"/>
  <c r="C85" i="3" s="1"/>
  <c r="C100" i="3" s="1"/>
  <c r="D100" i="3"/>
  <c r="E80" i="3"/>
  <c r="E36" i="3"/>
  <c r="E26" i="3"/>
  <c r="E20" i="3"/>
  <c r="E72" i="3"/>
  <c r="E77" i="3"/>
  <c r="G77" i="3" s="1"/>
  <c r="E19" i="3" l="1"/>
  <c r="E85" i="3" l="1"/>
  <c r="E100" i="3" s="1"/>
  <c r="G20" i="3"/>
  <c r="G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Alina Cruz</author>
  </authors>
  <commentList>
    <comment ref="G53" authorId="0" shapeId="0" xr:uid="{4FEF2906-168A-469C-948D-CAA0719129D9}">
      <text>
        <r>
          <rPr>
            <b/>
            <sz val="9"/>
            <color indexed="81"/>
            <rFont val="Tahoma"/>
            <family val="2"/>
          </rPr>
          <t>Alina Cruz: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<sst xmlns="http://schemas.openxmlformats.org/spreadsheetml/2006/main" count="100" uniqueCount="100">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</sst>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373381</xdr:colOff>
      <xdr:row>0</xdr:row>
      <xdr:rowOff>28575</xdr:rowOff>
    </xdr:from>
    <xdr:to>
      <xdr:col>6</xdr:col>
      <xdr:colOff>693420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73381" y="28575"/>
          <a:ext cx="8313419" cy="17284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1150818</xdr:colOff>
      <xdr:row>108</xdr:row>
      <xdr:rowOff>166650</xdr:rowOff>
    </xdr:from>
    <xdr:to>
      <xdr:col>5</xdr:col>
      <xdr:colOff>903819</xdr:colOff>
      <xdr:row>119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8" y="28548676"/>
          <a:ext cx="6581313" cy="2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118"/>
  <sheetViews>
    <sheetView showGridLines="0" tabSelected="1" zoomScaleNormal="100" zoomScaleSheetLayoutView="77" workbookViewId="0">
      <selection activeCell="F23" sqref="F23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7" width="17" customWidth="1"/>
    <col min="8" max="8" width="13.140625" bestFit="1" customWidth="1"/>
    <col min="9" max="9" width="96.7109375" bestFit="1" customWidth="1"/>
    <col min="10" max="10" width="10.85546875" bestFit="1" customWidth="1"/>
    <col min="11" max="18" width="6" bestFit="1" customWidth="1"/>
    <col min="19" max="20" width="7" bestFit="1" customWidth="1"/>
  </cols>
  <sheetData>
    <row r="2" spans="1:9" x14ac:dyDescent="0.25">
      <c r="A2" t="s">
        <v>79</v>
      </c>
    </row>
    <row r="11" spans="1:9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1"/>
    </row>
    <row r="12" spans="1:9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2"/>
    </row>
    <row r="13" spans="1:9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2"/>
    </row>
    <row r="14" spans="1:9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2"/>
    </row>
    <row r="15" spans="1:9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2"/>
    </row>
    <row r="16" spans="1:9" ht="15" customHeight="1" thickBot="1" x14ac:dyDescent="0.3">
      <c r="A16" s="13"/>
      <c r="B16" s="13"/>
      <c r="C16" s="13"/>
      <c r="D16" s="13"/>
      <c r="E16" s="81" t="s">
        <v>95</v>
      </c>
      <c r="F16" s="82"/>
      <c r="G16" s="83"/>
      <c r="I16" s="2"/>
    </row>
    <row r="17" spans="1:20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99</v>
      </c>
      <c r="G17" s="47" t="s">
        <v>84</v>
      </c>
      <c r="S17" s="5"/>
      <c r="T17" s="5"/>
    </row>
    <row r="18" spans="1:20" ht="16.5" thickBot="1" x14ac:dyDescent="0.3">
      <c r="A18" s="16"/>
      <c r="B18" s="17"/>
      <c r="C18" s="57"/>
      <c r="D18" s="57"/>
      <c r="E18" s="52"/>
      <c r="F18" s="52"/>
      <c r="G18" s="52"/>
      <c r="I18" s="5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thickBot="1" x14ac:dyDescent="0.3">
      <c r="A19" s="18" t="s">
        <v>3</v>
      </c>
      <c r="B19" s="41"/>
      <c r="C19" s="58">
        <f>+C20+C26+C36+C46+C62+C72</f>
        <v>446262545</v>
      </c>
      <c r="D19" s="58">
        <f>+D20+D26+D36+D46+D62+D72</f>
        <v>24480034</v>
      </c>
      <c r="E19" s="59">
        <f t="shared" ref="E19:G19" si="0">+E20+E26+E36+E46+E62+E72</f>
        <v>16479663.539999999</v>
      </c>
      <c r="F19" s="59">
        <f t="shared" si="0"/>
        <v>17511957.369999997</v>
      </c>
      <c r="G19" s="59">
        <f t="shared" si="0"/>
        <v>33991620.910000004</v>
      </c>
      <c r="H19" s="5"/>
      <c r="I19" s="5"/>
      <c r="K19" s="4"/>
    </row>
    <row r="20" spans="1:20" ht="27" customHeight="1" thickBot="1" x14ac:dyDescent="0.3">
      <c r="A20" s="19" t="s">
        <v>91</v>
      </c>
      <c r="B20" s="32"/>
      <c r="C20" s="49">
        <f>+C21+C22+C23+C24+C25</f>
        <v>254363685</v>
      </c>
      <c r="D20" s="49">
        <f>+D21+D22+D23+D24+D25</f>
        <v>0</v>
      </c>
      <c r="E20" s="61">
        <f t="shared" ref="E20:G20" si="1">SUM(E21:E25)</f>
        <v>14869210.68</v>
      </c>
      <c r="F20" s="61">
        <f t="shared" si="1"/>
        <v>14672445.309999999</v>
      </c>
      <c r="G20" s="61">
        <f t="shared" si="1"/>
        <v>29541655.990000002</v>
      </c>
      <c r="I20" s="11"/>
      <c r="K20" s="4"/>
    </row>
    <row r="21" spans="1:20" x14ac:dyDescent="0.25">
      <c r="A21" s="20" t="s">
        <v>4</v>
      </c>
      <c r="B21" s="32"/>
      <c r="C21" s="50">
        <v>175482000</v>
      </c>
      <c r="D21" s="50"/>
      <c r="E21" s="60">
        <v>12764036.689999999</v>
      </c>
      <c r="F21" s="60">
        <v>12599553.449999999</v>
      </c>
      <c r="G21" s="53">
        <f>SUM(E21:F21)</f>
        <v>25363590.140000001</v>
      </c>
    </row>
    <row r="22" spans="1:20" x14ac:dyDescent="0.25">
      <c r="A22" s="20" t="s">
        <v>5</v>
      </c>
      <c r="C22" s="48">
        <v>34538000</v>
      </c>
      <c r="D22" s="48"/>
      <c r="E22" s="54">
        <v>189500</v>
      </c>
      <c r="F22" s="54">
        <v>190000</v>
      </c>
      <c r="G22" s="53">
        <f t="shared" ref="G22:G35" si="2">SUM(E22:F22)</f>
        <v>379500</v>
      </c>
    </row>
    <row r="23" spans="1:20" ht="18.75" customHeight="1" x14ac:dyDescent="0.25">
      <c r="A23" s="22" t="s">
        <v>6</v>
      </c>
      <c r="C23" s="48"/>
      <c r="D23" s="48">
        <v>0</v>
      </c>
      <c r="E23" s="54"/>
      <c r="F23" s="54"/>
      <c r="G23" s="53">
        <f t="shared" si="2"/>
        <v>0</v>
      </c>
    </row>
    <row r="24" spans="1:20" s="12" customFormat="1" ht="18" customHeight="1" x14ac:dyDescent="0.25">
      <c r="A24" s="23" t="s">
        <v>7</v>
      </c>
      <c r="C24" s="48">
        <v>15452000</v>
      </c>
      <c r="D24" s="48"/>
      <c r="E24" s="54"/>
      <c r="F24" s="54"/>
      <c r="G24" s="53">
        <f t="shared" si="2"/>
        <v>0</v>
      </c>
    </row>
    <row r="25" spans="1:20" ht="15.75" thickBot="1" x14ac:dyDescent="0.3">
      <c r="A25" s="24" t="s">
        <v>8</v>
      </c>
      <c r="B25" s="21"/>
      <c r="C25" s="63">
        <v>28891685</v>
      </c>
      <c r="D25" s="63"/>
      <c r="E25" s="9">
        <v>1915673.99</v>
      </c>
      <c r="F25" s="9">
        <v>1882891.86</v>
      </c>
      <c r="G25" s="53">
        <f t="shared" si="2"/>
        <v>3798565.85</v>
      </c>
    </row>
    <row r="26" spans="1:20" ht="15.75" thickBot="1" x14ac:dyDescent="0.3">
      <c r="A26" s="19" t="s">
        <v>9</v>
      </c>
      <c r="B26" s="21"/>
      <c r="C26" s="49">
        <f>SUM(C27:C35)</f>
        <v>160955010</v>
      </c>
      <c r="D26" s="49">
        <f>SUM(D27:D35)</f>
        <v>0</v>
      </c>
      <c r="E26" s="79">
        <f t="shared" ref="E26:F26" si="3">SUM(E27:E35)</f>
        <v>1600452.8599999999</v>
      </c>
      <c r="F26" s="79">
        <f t="shared" si="3"/>
        <v>2553135.3200000003</v>
      </c>
      <c r="G26" s="62">
        <f>SUM(G27:G35)</f>
        <v>4153588.1800000006</v>
      </c>
      <c r="I26" s="11"/>
    </row>
    <row r="27" spans="1:20" x14ac:dyDescent="0.25">
      <c r="A27" s="20" t="s">
        <v>10</v>
      </c>
      <c r="B27" s="21"/>
      <c r="C27" s="50">
        <v>11594000</v>
      </c>
      <c r="D27" s="50"/>
      <c r="E27" s="37">
        <v>635412.98</v>
      </c>
      <c r="F27" s="37">
        <v>376423.72</v>
      </c>
      <c r="G27" s="53">
        <f t="shared" si="2"/>
        <v>1011836.7</v>
      </c>
      <c r="I27" s="11"/>
    </row>
    <row r="28" spans="1:20" x14ac:dyDescent="0.25">
      <c r="A28" s="22" t="s">
        <v>11</v>
      </c>
      <c r="B28" s="21"/>
      <c r="C28" s="48">
        <v>13115360</v>
      </c>
      <c r="D28" s="48"/>
      <c r="E28" s="54">
        <v>299731.8</v>
      </c>
      <c r="F28" s="54">
        <v>0</v>
      </c>
      <c r="G28" s="53">
        <f t="shared" si="2"/>
        <v>299731.8</v>
      </c>
    </row>
    <row r="29" spans="1:20" x14ac:dyDescent="0.25">
      <c r="A29" s="20" t="s">
        <v>12</v>
      </c>
      <c r="B29" s="21"/>
      <c r="C29" s="48">
        <v>18307556</v>
      </c>
      <c r="D29" s="48"/>
      <c r="E29" s="54">
        <v>0</v>
      </c>
      <c r="F29" s="54">
        <v>586565.30000000005</v>
      </c>
      <c r="G29" s="53">
        <f t="shared" si="2"/>
        <v>586565.30000000005</v>
      </c>
    </row>
    <row r="30" spans="1:20" ht="18" customHeight="1" x14ac:dyDescent="0.25">
      <c r="A30" s="20" t="s">
        <v>13</v>
      </c>
      <c r="B30" s="21"/>
      <c r="C30" s="48">
        <v>12029990</v>
      </c>
      <c r="D30" s="48"/>
      <c r="E30" s="54">
        <v>0</v>
      </c>
      <c r="F30" s="54">
        <v>0</v>
      </c>
      <c r="G30" s="53">
        <f t="shared" si="2"/>
        <v>0</v>
      </c>
      <c r="I30" s="11"/>
    </row>
    <row r="31" spans="1:20" x14ac:dyDescent="0.25">
      <c r="A31" s="20" t="s">
        <v>14</v>
      </c>
      <c r="B31" s="21"/>
      <c r="C31" s="48">
        <v>30329684</v>
      </c>
      <c r="D31" s="48"/>
      <c r="E31" s="54"/>
      <c r="F31" s="54">
        <v>83264.78</v>
      </c>
      <c r="G31" s="53">
        <f t="shared" si="2"/>
        <v>83264.78</v>
      </c>
    </row>
    <row r="32" spans="1:20" x14ac:dyDescent="0.25">
      <c r="A32" s="20" t="s">
        <v>15</v>
      </c>
      <c r="B32" s="21"/>
      <c r="C32" s="48">
        <v>3000000</v>
      </c>
      <c r="D32" s="48"/>
      <c r="E32" s="54">
        <v>94398.1</v>
      </c>
      <c r="F32" s="54">
        <v>103712.6</v>
      </c>
      <c r="G32" s="53">
        <f t="shared" si="2"/>
        <v>198110.7</v>
      </c>
    </row>
    <row r="33" spans="1:10" ht="45" x14ac:dyDescent="0.25">
      <c r="A33" s="20" t="s">
        <v>16</v>
      </c>
      <c r="B33" s="21"/>
      <c r="C33" s="48">
        <v>5560000</v>
      </c>
      <c r="D33" s="48"/>
      <c r="E33" s="80"/>
      <c r="F33" s="80"/>
      <c r="G33" s="53">
        <f t="shared" si="2"/>
        <v>0</v>
      </c>
    </row>
    <row r="34" spans="1:10" ht="30" x14ac:dyDescent="0.25">
      <c r="A34" s="20" t="s">
        <v>17</v>
      </c>
      <c r="B34" s="21"/>
      <c r="C34" s="48">
        <v>35344300</v>
      </c>
      <c r="D34" s="48"/>
      <c r="E34" s="54">
        <v>570909.98</v>
      </c>
      <c r="F34" s="54">
        <v>652936.72</v>
      </c>
      <c r="G34" s="53">
        <f t="shared" si="2"/>
        <v>1223846.7</v>
      </c>
      <c r="I34" s="11"/>
    </row>
    <row r="35" spans="1:10" ht="15.75" thickBot="1" x14ac:dyDescent="0.3">
      <c r="A35" s="22" t="s">
        <v>18</v>
      </c>
      <c r="B35" s="21"/>
      <c r="C35" s="55">
        <v>31674120</v>
      </c>
      <c r="D35" s="55"/>
      <c r="E35" s="42">
        <v>0</v>
      </c>
      <c r="F35" s="42">
        <v>750232.2</v>
      </c>
      <c r="G35" s="53">
        <f t="shared" si="2"/>
        <v>750232.2</v>
      </c>
    </row>
    <row r="36" spans="1:10" ht="27" customHeight="1" thickBot="1" x14ac:dyDescent="0.3">
      <c r="A36" s="19" t="s">
        <v>19</v>
      </c>
      <c r="B36" s="21"/>
      <c r="C36" s="49">
        <f t="shared" ref="C36:F36" si="4">SUM(C37:C45)</f>
        <v>19036550</v>
      </c>
      <c r="D36" s="49">
        <f t="shared" si="4"/>
        <v>10093601</v>
      </c>
      <c r="E36" s="64">
        <f t="shared" si="4"/>
        <v>0</v>
      </c>
      <c r="F36" s="64">
        <f t="shared" si="4"/>
        <v>250889</v>
      </c>
      <c r="G36" s="62">
        <f>SUM(G37:G45)</f>
        <v>250889</v>
      </c>
      <c r="J36" s="11"/>
    </row>
    <row r="37" spans="1:10" x14ac:dyDescent="0.25">
      <c r="A37" s="22" t="s">
        <v>20</v>
      </c>
      <c r="B37" s="21"/>
      <c r="C37" s="50">
        <v>470000</v>
      </c>
      <c r="D37" s="50"/>
      <c r="E37" s="37">
        <v>0</v>
      </c>
      <c r="F37" s="37">
        <v>86913</v>
      </c>
      <c r="G37" s="53">
        <f t="shared" ref="G37:G45" si="5">SUM(E37:F37)</f>
        <v>86913</v>
      </c>
    </row>
    <row r="38" spans="1:10" x14ac:dyDescent="0.25">
      <c r="A38" s="20" t="s">
        <v>21</v>
      </c>
      <c r="B38" s="21"/>
      <c r="C38" s="48">
        <v>760000</v>
      </c>
      <c r="D38" s="48"/>
      <c r="E38" s="54">
        <v>0</v>
      </c>
      <c r="F38" s="54"/>
      <c r="G38" s="53">
        <f t="shared" ref="G38" si="6">SUM(E38:E38)</f>
        <v>0</v>
      </c>
    </row>
    <row r="39" spans="1:10" x14ac:dyDescent="0.25">
      <c r="A39" s="22" t="s">
        <v>22</v>
      </c>
      <c r="B39" s="21"/>
      <c r="C39" s="48">
        <v>700000</v>
      </c>
      <c r="D39" s="48"/>
      <c r="E39" s="54">
        <v>0</v>
      </c>
      <c r="F39" s="54"/>
      <c r="G39" s="53">
        <f t="shared" si="5"/>
        <v>0</v>
      </c>
    </row>
    <row r="40" spans="1:10" x14ac:dyDescent="0.25">
      <c r="A40" s="20" t="s">
        <v>23</v>
      </c>
      <c r="B40" s="21"/>
      <c r="C40" s="48">
        <v>200000</v>
      </c>
      <c r="D40" s="48"/>
      <c r="E40" s="54">
        <v>0</v>
      </c>
      <c r="F40" s="54"/>
      <c r="G40" s="53">
        <f t="shared" si="5"/>
        <v>0</v>
      </c>
    </row>
    <row r="41" spans="1:10" x14ac:dyDescent="0.25">
      <c r="A41" s="22" t="s">
        <v>24</v>
      </c>
      <c r="B41" s="21"/>
      <c r="C41" s="48">
        <v>300000</v>
      </c>
      <c r="D41" s="48"/>
      <c r="E41" s="54">
        <v>0</v>
      </c>
      <c r="F41" s="54"/>
      <c r="G41" s="53">
        <f t="shared" si="5"/>
        <v>0</v>
      </c>
    </row>
    <row r="42" spans="1:10" ht="30" x14ac:dyDescent="0.25">
      <c r="A42" s="33" t="s">
        <v>25</v>
      </c>
      <c r="B42" s="34"/>
      <c r="C42" s="48"/>
      <c r="D42" s="48"/>
      <c r="E42" s="54">
        <v>0</v>
      </c>
      <c r="F42" s="54"/>
      <c r="G42" s="53">
        <f t="shared" si="5"/>
        <v>0</v>
      </c>
      <c r="I42" s="11"/>
    </row>
    <row r="43" spans="1:10" ht="30" x14ac:dyDescent="0.25">
      <c r="A43" s="39" t="s">
        <v>26</v>
      </c>
      <c r="B43" s="40"/>
      <c r="C43" s="48">
        <v>7100000</v>
      </c>
      <c r="D43" s="48"/>
      <c r="E43" s="54">
        <v>0</v>
      </c>
      <c r="F43" s="54">
        <v>4551</v>
      </c>
      <c r="G43" s="53">
        <f t="shared" si="5"/>
        <v>4551</v>
      </c>
      <c r="H43" s="11"/>
    </row>
    <row r="44" spans="1:10" ht="45" x14ac:dyDescent="0.25">
      <c r="A44" s="20" t="s">
        <v>27</v>
      </c>
      <c r="B44" s="21"/>
      <c r="C44" s="48"/>
      <c r="D44" s="48">
        <v>0</v>
      </c>
      <c r="E44" s="54">
        <v>0</v>
      </c>
      <c r="F44" s="54"/>
      <c r="G44" s="53">
        <f t="shared" si="5"/>
        <v>0</v>
      </c>
    </row>
    <row r="45" spans="1:10" ht="27" customHeight="1" thickBot="1" x14ac:dyDescent="0.3">
      <c r="A45" s="20" t="s">
        <v>28</v>
      </c>
      <c r="B45" s="21"/>
      <c r="C45" s="63">
        <v>9506550</v>
      </c>
      <c r="D45" s="63">
        <v>10093601</v>
      </c>
      <c r="E45" s="7">
        <v>0</v>
      </c>
      <c r="F45" s="7">
        <v>159425</v>
      </c>
      <c r="G45" s="53">
        <f t="shared" si="5"/>
        <v>159425</v>
      </c>
    </row>
    <row r="46" spans="1:10" s="10" customFormat="1" ht="37.5" customHeight="1" thickBot="1" x14ac:dyDescent="0.3">
      <c r="A46" s="19" t="s">
        <v>29</v>
      </c>
      <c r="B46" s="25"/>
      <c r="C46" s="49">
        <f>SUM(C47:C53)</f>
        <v>5136250</v>
      </c>
      <c r="D46" s="49">
        <f>SUM(D47:D53)</f>
        <v>5845000</v>
      </c>
      <c r="E46" s="49">
        <f t="shared" ref="E46:F46" si="7">SUM(E47:E53)</f>
        <v>10000</v>
      </c>
      <c r="F46" s="49">
        <f t="shared" si="7"/>
        <v>0</v>
      </c>
      <c r="G46" s="49">
        <f>SUM(G47:G53)</f>
        <v>10000</v>
      </c>
    </row>
    <row r="47" spans="1:10" ht="30" x14ac:dyDescent="0.25">
      <c r="A47" s="20" t="s">
        <v>30</v>
      </c>
      <c r="B47" s="21"/>
      <c r="C47" s="50">
        <v>811000</v>
      </c>
      <c r="D47" s="50">
        <v>2725000</v>
      </c>
      <c r="E47" s="37">
        <v>0</v>
      </c>
      <c r="F47" s="37">
        <v>0</v>
      </c>
      <c r="G47" s="53">
        <f t="shared" ref="G47:G61" si="8">SUM(E47:E47)</f>
        <v>0</v>
      </c>
    </row>
    <row r="48" spans="1:10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3">
        <f t="shared" si="8"/>
        <v>0</v>
      </c>
    </row>
    <row r="49" spans="1:10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3">
        <f t="shared" si="8"/>
        <v>0</v>
      </c>
    </row>
    <row r="50" spans="1:10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3">
        <f t="shared" si="8"/>
        <v>0</v>
      </c>
    </row>
    <row r="51" spans="1:10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3">
        <f t="shared" si="8"/>
        <v>0</v>
      </c>
    </row>
    <row r="52" spans="1:10" ht="30" x14ac:dyDescent="0.25">
      <c r="A52" s="20" t="s">
        <v>35</v>
      </c>
      <c r="B52" s="21"/>
      <c r="C52" s="48">
        <v>4205250</v>
      </c>
      <c r="D52" s="48">
        <v>3000000</v>
      </c>
      <c r="E52" s="54">
        <v>0</v>
      </c>
      <c r="F52" s="54">
        <v>0</v>
      </c>
      <c r="G52" s="53">
        <f t="shared" si="8"/>
        <v>0</v>
      </c>
    </row>
    <row r="53" spans="1:10" ht="30.75" thickBot="1" x14ac:dyDescent="0.3">
      <c r="A53" s="20" t="s">
        <v>36</v>
      </c>
      <c r="B53" s="21"/>
      <c r="C53" s="63">
        <v>120000</v>
      </c>
      <c r="D53" s="7">
        <v>120000</v>
      </c>
      <c r="E53" s="7">
        <v>10000</v>
      </c>
      <c r="F53" s="7">
        <v>0</v>
      </c>
      <c r="G53" s="53">
        <f t="shared" si="8"/>
        <v>10000</v>
      </c>
    </row>
    <row r="54" spans="1:10" ht="15.75" thickBot="1" x14ac:dyDescent="0.3">
      <c r="A54" s="19" t="s">
        <v>37</v>
      </c>
      <c r="B54" s="21"/>
      <c r="C54" s="51">
        <f>+C55+C56+C57+C58+C59+C60+C61</f>
        <v>0</v>
      </c>
      <c r="D54" s="51">
        <f t="shared" ref="D54:F54" si="9">+D55+D56+D57+D58+D59+D60+D61</f>
        <v>0</v>
      </c>
      <c r="E54" s="51">
        <f t="shared" si="9"/>
        <v>0</v>
      </c>
      <c r="F54" s="51">
        <f t="shared" si="9"/>
        <v>0</v>
      </c>
      <c r="G54" s="53">
        <f t="shared" si="8"/>
        <v>0</v>
      </c>
    </row>
    <row r="55" spans="1:10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53">
        <f t="shared" si="8"/>
        <v>0</v>
      </c>
    </row>
    <row r="56" spans="1:10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3">
        <f t="shared" si="8"/>
        <v>0</v>
      </c>
    </row>
    <row r="57" spans="1:10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3">
        <f t="shared" si="8"/>
        <v>0</v>
      </c>
    </row>
    <row r="58" spans="1:10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3">
        <f t="shared" si="8"/>
        <v>0</v>
      </c>
    </row>
    <row r="59" spans="1:10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3">
        <f t="shared" si="8"/>
        <v>0</v>
      </c>
    </row>
    <row r="60" spans="1:10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3">
        <f t="shared" si="8"/>
        <v>0</v>
      </c>
    </row>
    <row r="61" spans="1:10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53">
        <f t="shared" si="8"/>
        <v>0</v>
      </c>
    </row>
    <row r="62" spans="1:10" ht="30.75" thickBot="1" x14ac:dyDescent="0.3">
      <c r="A62" s="19" t="s">
        <v>45</v>
      </c>
      <c r="B62" s="21"/>
      <c r="C62" s="49">
        <f>SUM(C63:C71)</f>
        <v>6771050</v>
      </c>
      <c r="D62" s="49">
        <f>SUM(D63:D71)</f>
        <v>8541433</v>
      </c>
      <c r="E62" s="49">
        <f t="shared" ref="E62:F62" si="10">SUM(E63:E71)</f>
        <v>0</v>
      </c>
      <c r="F62" s="49">
        <f t="shared" si="10"/>
        <v>35487.74</v>
      </c>
      <c r="G62" s="49">
        <f>SUM(F63:F71)</f>
        <v>35487.74</v>
      </c>
      <c r="J62" s="11"/>
    </row>
    <row r="63" spans="1:10" x14ac:dyDescent="0.25">
      <c r="A63" s="20" t="s">
        <v>46</v>
      </c>
      <c r="B63" s="21"/>
      <c r="C63" s="63">
        <v>5846750</v>
      </c>
      <c r="D63" s="63">
        <v>1777200</v>
      </c>
      <c r="E63" s="7">
        <v>0</v>
      </c>
      <c r="F63" s="7">
        <v>35487.74</v>
      </c>
      <c r="G63" s="53">
        <f>SUM(E63:F63)</f>
        <v>35487.74</v>
      </c>
    </row>
    <row r="64" spans="1:10" ht="30" x14ac:dyDescent="0.25">
      <c r="A64" s="20" t="s">
        <v>47</v>
      </c>
      <c r="B64" s="21"/>
      <c r="C64" s="48">
        <v>706800</v>
      </c>
      <c r="D64" s="48">
        <v>1339733</v>
      </c>
      <c r="E64" s="54">
        <v>0</v>
      </c>
      <c r="F64" s="54">
        <v>0</v>
      </c>
      <c r="G64" s="53">
        <f t="shared" ref="G64:G71" si="11">SUM(E64:E64)</f>
        <v>0</v>
      </c>
    </row>
    <row r="65" spans="1:10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3">
        <f t="shared" si="11"/>
        <v>0</v>
      </c>
    </row>
    <row r="66" spans="1:10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3">
        <f t="shared" si="11"/>
        <v>0</v>
      </c>
    </row>
    <row r="67" spans="1:10" ht="30" x14ac:dyDescent="0.25">
      <c r="A67" s="20" t="s">
        <v>50</v>
      </c>
      <c r="B67" s="21"/>
      <c r="C67" s="48">
        <v>217500</v>
      </c>
      <c r="D67" s="54">
        <v>607000</v>
      </c>
      <c r="E67" s="54">
        <v>0</v>
      </c>
      <c r="F67" s="54">
        <v>0</v>
      </c>
      <c r="G67" s="53">
        <f t="shared" si="11"/>
        <v>0</v>
      </c>
    </row>
    <row r="68" spans="1:10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3">
        <f t="shared" si="11"/>
        <v>0</v>
      </c>
    </row>
    <row r="69" spans="1:10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3">
        <f t="shared" si="11"/>
        <v>0</v>
      </c>
    </row>
    <row r="70" spans="1:10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3">
        <f t="shared" si="11"/>
        <v>0</v>
      </c>
    </row>
    <row r="71" spans="1:10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53">
        <f t="shared" si="11"/>
        <v>0</v>
      </c>
    </row>
    <row r="72" spans="1:10" ht="15.75" thickBot="1" x14ac:dyDescent="0.3">
      <c r="A72" s="19" t="s">
        <v>55</v>
      </c>
      <c r="B72" s="21"/>
      <c r="C72" s="64">
        <f t="shared" ref="C72:E72" si="12">SUM(C73:C76)</f>
        <v>0</v>
      </c>
      <c r="D72" s="64">
        <f t="shared" ref="D72" si="13">SUM(D73:D76)</f>
        <v>0</v>
      </c>
      <c r="E72" s="64">
        <f t="shared" si="12"/>
        <v>0</v>
      </c>
      <c r="F72" s="64">
        <f t="shared" ref="F72" si="14">SUM(F73:F76)</f>
        <v>0</v>
      </c>
      <c r="G72" s="64">
        <f t="shared" ref="G72" si="15">SUM(G73:G76)</f>
        <v>0</v>
      </c>
    </row>
    <row r="73" spans="1:10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53">
        <f t="shared" ref="G73:G83" si="16">SUM(E73:E73)</f>
        <v>0</v>
      </c>
    </row>
    <row r="74" spans="1:10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3">
        <f t="shared" si="16"/>
        <v>0</v>
      </c>
    </row>
    <row r="75" spans="1:10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53">
        <f t="shared" si="16"/>
        <v>0</v>
      </c>
      <c r="I75" s="11"/>
    </row>
    <row r="76" spans="1:10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53">
        <f t="shared" si="16"/>
        <v>0</v>
      </c>
      <c r="J76" t="s">
        <v>96</v>
      </c>
    </row>
    <row r="77" spans="1:10" ht="45.75" customHeight="1" thickBot="1" x14ac:dyDescent="0.3">
      <c r="A77" s="19" t="s">
        <v>60</v>
      </c>
      <c r="B77" s="21"/>
      <c r="C77" s="64">
        <f t="shared" ref="C77:D77" si="17">SUM(C78:C79)</f>
        <v>0</v>
      </c>
      <c r="D77" s="64">
        <f t="shared" si="17"/>
        <v>0</v>
      </c>
      <c r="E77" s="64">
        <f t="shared" ref="E77:F77" si="18">SUM(E78:E79)</f>
        <v>0</v>
      </c>
      <c r="F77" s="64">
        <f t="shared" si="18"/>
        <v>0</v>
      </c>
      <c r="G77" s="53">
        <f t="shared" si="16"/>
        <v>0</v>
      </c>
    </row>
    <row r="78" spans="1:10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53">
        <f t="shared" si="16"/>
        <v>0</v>
      </c>
    </row>
    <row r="79" spans="1:10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53">
        <f t="shared" si="16"/>
        <v>0</v>
      </c>
    </row>
    <row r="80" spans="1:10" ht="15.75" thickBot="1" x14ac:dyDescent="0.3">
      <c r="A80" s="19" t="s">
        <v>63</v>
      </c>
      <c r="B80" s="21"/>
      <c r="C80" s="64">
        <f t="shared" ref="C80:D80" si="19">SUM(C81:C83)</f>
        <v>0</v>
      </c>
      <c r="D80" s="64">
        <f t="shared" si="19"/>
        <v>0</v>
      </c>
      <c r="E80" s="64">
        <f t="shared" ref="E80" si="20">SUM(E81:E83)</f>
        <v>0</v>
      </c>
      <c r="F80" s="64">
        <f>+F84</f>
        <v>223.25</v>
      </c>
      <c r="G80" s="53">
        <f>SUM(E80:F80)</f>
        <v>223.25</v>
      </c>
    </row>
    <row r="81" spans="1:10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/>
      <c r="G81" s="53">
        <f t="shared" si="16"/>
        <v>0</v>
      </c>
    </row>
    <row r="82" spans="1:10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/>
      <c r="G82" s="53">
        <f t="shared" si="16"/>
        <v>0</v>
      </c>
      <c r="I82" s="11"/>
      <c r="J82" s="11"/>
    </row>
    <row r="83" spans="1:10" ht="30" x14ac:dyDescent="0.25">
      <c r="A83" s="20" t="s">
        <v>66</v>
      </c>
      <c r="B83" s="21"/>
      <c r="C83" s="54">
        <v>0</v>
      </c>
      <c r="D83" s="54">
        <v>0</v>
      </c>
      <c r="E83" s="54">
        <v>0</v>
      </c>
      <c r="F83" s="54">
        <v>0</v>
      </c>
      <c r="G83" s="53">
        <f t="shared" si="16"/>
        <v>0</v>
      </c>
    </row>
    <row r="84" spans="1:10" ht="45.75" thickBot="1" x14ac:dyDescent="0.3">
      <c r="A84" s="20" t="s">
        <v>98</v>
      </c>
      <c r="B84" s="21"/>
      <c r="C84" s="54">
        <v>0</v>
      </c>
      <c r="D84" s="54">
        <v>0</v>
      </c>
      <c r="E84" s="54">
        <v>0</v>
      </c>
      <c r="F84" s="7">
        <v>223.25</v>
      </c>
      <c r="G84" s="53">
        <f>SUM(E84:F84)</f>
        <v>223.25</v>
      </c>
    </row>
    <row r="85" spans="1:10" ht="15.75" thickBot="1" x14ac:dyDescent="0.3">
      <c r="A85" s="26" t="s">
        <v>67</v>
      </c>
      <c r="B85" s="27"/>
      <c r="C85" s="51">
        <f>+C19</f>
        <v>446262545</v>
      </c>
      <c r="D85" s="51">
        <f>+D19</f>
        <v>24480034</v>
      </c>
      <c r="E85" s="65">
        <f t="shared" ref="E85" si="21">+E20+E26+E36+E46+E62</f>
        <v>16479663.539999999</v>
      </c>
      <c r="F85" s="65">
        <f>+F20+F26+F36+F46+F62+F80</f>
        <v>17512180.619999997</v>
      </c>
      <c r="G85" s="65">
        <f>+G20+G26+G36+G46+G62+G80</f>
        <v>33991844.160000004</v>
      </c>
      <c r="I85" s="11"/>
    </row>
    <row r="86" spans="1:10" ht="15.75" thickBot="1" x14ac:dyDescent="0.3">
      <c r="A86" s="23"/>
      <c r="B86" s="21"/>
      <c r="C86" s="66"/>
      <c r="D86" s="32"/>
      <c r="E86" s="7"/>
      <c r="F86" s="7"/>
      <c r="G86" s="8"/>
    </row>
    <row r="87" spans="1:10" ht="15.75" thickBot="1" x14ac:dyDescent="0.3">
      <c r="A87" s="28" t="s">
        <v>68</v>
      </c>
      <c r="B87" s="29"/>
      <c r="C87" s="51"/>
      <c r="D87" s="67"/>
      <c r="E87" s="67">
        <v>0</v>
      </c>
      <c r="F87" s="67">
        <v>0</v>
      </c>
      <c r="G87" s="78">
        <v>0</v>
      </c>
    </row>
    <row r="88" spans="1:10" ht="30" x14ac:dyDescent="0.25">
      <c r="A88" s="19" t="s">
        <v>69</v>
      </c>
      <c r="B88" s="21"/>
      <c r="C88" s="50">
        <v>0</v>
      </c>
      <c r="D88" s="46"/>
      <c r="E88" s="46">
        <v>0</v>
      </c>
      <c r="F88" s="46">
        <v>0</v>
      </c>
      <c r="G88" s="53">
        <f t="shared" ref="G88:G93" si="22">SUM(E88:E88)</f>
        <v>0</v>
      </c>
    </row>
    <row r="89" spans="1:10" ht="30" x14ac:dyDescent="0.25">
      <c r="A89" s="20" t="s">
        <v>70</v>
      </c>
      <c r="B89" s="21"/>
      <c r="C89" s="48">
        <v>0</v>
      </c>
      <c r="D89" s="56"/>
      <c r="E89" s="56">
        <v>0</v>
      </c>
      <c r="F89" s="56">
        <v>0</v>
      </c>
      <c r="G89" s="53">
        <f t="shared" si="22"/>
        <v>0</v>
      </c>
    </row>
    <row r="90" spans="1:10" ht="30.75" thickBot="1" x14ac:dyDescent="0.3">
      <c r="A90" s="20" t="s">
        <v>71</v>
      </c>
      <c r="B90" s="21"/>
      <c r="C90" s="68"/>
      <c r="D90" s="8"/>
      <c r="E90" s="8">
        <v>0</v>
      </c>
      <c r="F90" s="8">
        <v>0</v>
      </c>
      <c r="G90" s="53">
        <f t="shared" si="22"/>
        <v>0</v>
      </c>
      <c r="I90" s="11"/>
    </row>
    <row r="91" spans="1:10" ht="15.75" thickBot="1" x14ac:dyDescent="0.3">
      <c r="A91" s="19" t="s">
        <v>72</v>
      </c>
      <c r="C91" s="69">
        <v>0</v>
      </c>
      <c r="D91" s="67"/>
      <c r="E91" s="67">
        <v>0</v>
      </c>
      <c r="F91" s="67">
        <v>0</v>
      </c>
      <c r="G91" s="53">
        <f t="shared" si="22"/>
        <v>0</v>
      </c>
    </row>
    <row r="92" spans="1:10" x14ac:dyDescent="0.25">
      <c r="A92" s="22" t="s">
        <v>73</v>
      </c>
      <c r="B92" s="21"/>
      <c r="C92" s="63">
        <v>0</v>
      </c>
      <c r="D92" s="8"/>
      <c r="E92" s="8">
        <v>0</v>
      </c>
      <c r="F92" s="8">
        <v>0</v>
      </c>
      <c r="G92" s="53">
        <f t="shared" si="22"/>
        <v>0</v>
      </c>
    </row>
    <row r="93" spans="1:10" x14ac:dyDescent="0.25">
      <c r="A93" s="22" t="s">
        <v>74</v>
      </c>
      <c r="C93" s="70"/>
      <c r="D93" s="56"/>
      <c r="E93" s="56">
        <v>0</v>
      </c>
      <c r="F93" s="56">
        <v>0</v>
      </c>
      <c r="G93" s="53">
        <f t="shared" si="22"/>
        <v>0</v>
      </c>
    </row>
    <row r="94" spans="1:10" x14ac:dyDescent="0.25">
      <c r="A94" s="22"/>
      <c r="C94" s="72">
        <v>0</v>
      </c>
      <c r="D94" s="71"/>
      <c r="E94" s="8"/>
      <c r="F94" s="8"/>
      <c r="G94" s="8"/>
    </row>
    <row r="95" spans="1:10" ht="15.75" thickBot="1" x14ac:dyDescent="0.3">
      <c r="A95" s="22"/>
      <c r="C95" s="73"/>
      <c r="D95" s="8"/>
      <c r="E95" s="8"/>
      <c r="F95" s="8"/>
      <c r="G95" s="8"/>
    </row>
    <row r="96" spans="1:10" ht="15.75" thickBot="1" x14ac:dyDescent="0.3">
      <c r="A96" s="30" t="s">
        <v>75</v>
      </c>
      <c r="C96" s="74"/>
      <c r="D96" s="67"/>
      <c r="E96" s="67">
        <v>0</v>
      </c>
      <c r="F96" s="67"/>
      <c r="G96" s="67">
        <v>0</v>
      </c>
    </row>
    <row r="97" spans="1:9" ht="30.75" thickBot="1" x14ac:dyDescent="0.3">
      <c r="A97" s="20" t="s">
        <v>76</v>
      </c>
      <c r="B97" s="21"/>
      <c r="C97" s="76">
        <v>0</v>
      </c>
      <c r="D97" s="76"/>
      <c r="E97" s="76">
        <v>0</v>
      </c>
      <c r="F97" s="76"/>
      <c r="G97" s="76">
        <v>0</v>
      </c>
      <c r="I97" s="11"/>
    </row>
    <row r="98" spans="1:9" ht="15.75" thickTop="1" x14ac:dyDescent="0.25">
      <c r="A98" s="26" t="s">
        <v>77</v>
      </c>
      <c r="B98" s="27"/>
      <c r="C98" s="75">
        <v>0</v>
      </c>
      <c r="D98" s="75"/>
      <c r="E98" s="75">
        <v>0</v>
      </c>
      <c r="F98" s="75">
        <v>0</v>
      </c>
      <c r="G98" s="75">
        <v>0</v>
      </c>
      <c r="I98" s="11"/>
    </row>
    <row r="99" spans="1:9" x14ac:dyDescent="0.25">
      <c r="A99" s="45"/>
      <c r="B99" s="34"/>
      <c r="C99" s="35"/>
      <c r="D99" s="36"/>
      <c r="E99" s="38"/>
      <c r="F99" s="38"/>
      <c r="G99" s="46"/>
      <c r="I99" s="11"/>
    </row>
    <row r="100" spans="1:9" ht="21" customHeight="1" thickBot="1" x14ac:dyDescent="0.3">
      <c r="A100" s="44" t="s">
        <v>78</v>
      </c>
      <c r="B100" s="31"/>
      <c r="C100" s="77">
        <f>+C85+C98</f>
        <v>446262545</v>
      </c>
      <c r="D100" s="77">
        <f>+D85+D98</f>
        <v>24480034</v>
      </c>
      <c r="E100" s="77">
        <f t="shared" ref="E100:F100" si="23">+E85+E98</f>
        <v>16479663.539999999</v>
      </c>
      <c r="F100" s="77">
        <f t="shared" si="23"/>
        <v>17512180.619999997</v>
      </c>
      <c r="G100" s="77">
        <f>+G85+G98</f>
        <v>33991844.160000004</v>
      </c>
      <c r="I100" s="11"/>
    </row>
    <row r="101" spans="1:9" ht="15.75" thickTop="1" x14ac:dyDescent="0.25">
      <c r="A101" s="10" t="s">
        <v>85</v>
      </c>
      <c r="G101" s="11"/>
    </row>
    <row r="102" spans="1:9" x14ac:dyDescent="0.25">
      <c r="A102" s="2" t="s">
        <v>86</v>
      </c>
      <c r="E102" s="3"/>
      <c r="F102" s="3"/>
      <c r="G102" s="3"/>
    </row>
    <row r="103" spans="1:9" x14ac:dyDescent="0.25">
      <c r="A103" s="2" t="s">
        <v>87</v>
      </c>
      <c r="E103" s="11"/>
      <c r="F103" s="11"/>
      <c r="G103" s="11"/>
    </row>
    <row r="104" spans="1:9" x14ac:dyDescent="0.25">
      <c r="A104" s="2" t="s">
        <v>88</v>
      </c>
    </row>
    <row r="105" spans="1:9" x14ac:dyDescent="0.25">
      <c r="A105" s="2" t="s">
        <v>89</v>
      </c>
    </row>
    <row r="106" spans="1:9" x14ac:dyDescent="0.25">
      <c r="A106" s="2" t="s">
        <v>90</v>
      </c>
    </row>
    <row r="107" spans="1:9" x14ac:dyDescent="0.25">
      <c r="A107" s="2" t="s">
        <v>94</v>
      </c>
    </row>
    <row r="108" spans="1:9" x14ac:dyDescent="0.25">
      <c r="A108" s="2"/>
    </row>
    <row r="109" spans="1:9" x14ac:dyDescent="0.25">
      <c r="A109" s="2"/>
    </row>
    <row r="110" spans="1:9" x14ac:dyDescent="0.25">
      <c r="A110" s="2"/>
    </row>
    <row r="111" spans="1:9" x14ac:dyDescent="0.25">
      <c r="A111" s="2"/>
    </row>
    <row r="112" spans="1: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ht="70.5" customHeight="1" x14ac:dyDescent="0.25">
      <c r="A118" s="2"/>
    </row>
  </sheetData>
  <mergeCells count="6">
    <mergeCell ref="E16:G16"/>
    <mergeCell ref="A12:H12"/>
    <mergeCell ref="A11:H11"/>
    <mergeCell ref="A13:H13"/>
    <mergeCell ref="A14:H14"/>
    <mergeCell ref="A15:H15"/>
  </mergeCells>
  <printOptions horizontalCentered="1"/>
  <pageMargins left="0.70866141732283472" right="0.70866141732283472" top="0.15748031496062992" bottom="0.15748031496062992" header="0.11811023622047245" footer="0.11811023622047245"/>
  <pageSetup scale="61" fitToHeight="0" orientation="portrait" r:id="rId1"/>
  <headerFooter>
    <oddFooter>Página &amp;P</oddFooter>
  </headerFooter>
  <rowBreaks count="2" manualBreakCount="2">
    <brk id="49" max="6" man="1"/>
    <brk id="76" max="6" man="1"/>
  </rowBreaks>
  <ignoredErrors>
    <ignoredError sqref="E72 E77 G26 G36 G46 G86:G99 G72:G79 G81:G83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2025-03-05T13:43:37Z</cp:lastPrinted>
  <dcterms:created xsi:type="dcterms:W3CDTF">2018-04-17T18:57:16Z</dcterms:created>
  <dcterms:modified xsi:type="dcterms:W3CDTF">2025-03-07T15:11:21Z</dcterms:modified>
  <cp:category/>
  <cp:contentStatus/>
</cp:coreProperties>
</file>