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221" documentId="8_{D61DA9B0-EB64-4370-B1E1-722CDECCD1EF}" xr6:coauthVersionLast="47" xr6:coauthVersionMax="47" xr10:uidLastSave="{5D090475-0C12-4398-AB74-561F626238D0}"/>
  <bookViews>
    <workbookView xWindow="-120" yWindow="-120" windowWidth="20730" windowHeight="11160" activeTab="2" xr2:uid="{03424995-5F08-43B9-9870-E1BD099E1824}"/>
  </bookViews>
  <sheets>
    <sheet name="Suministros" sheetId="4" r:id="rId1"/>
    <sheet name="Cocina" sheetId="3" r:id="rId2"/>
    <sheet name="Impresiones" sheetId="2" r:id="rId3"/>
    <sheet name="Hoja1" sheetId="5" r:id="rId4"/>
  </sheets>
  <externalReferences>
    <externalReference r:id="rId5"/>
  </externalReferences>
  <definedNames>
    <definedName name="_xlnm.Print_Area" localSheetId="1">Cocina!$A$1:$M$73</definedName>
    <definedName name="_xlnm.Print_Area" localSheetId="2">Impresiones!$A$1:$J$40</definedName>
    <definedName name="_xlnm.Print_Area" localSheetId="0">Suministros!$A$1:$M$152</definedName>
    <definedName name="_xlnm.Print_Titles" localSheetId="1">Cocina!$5:$5</definedName>
    <definedName name="_xlnm.Print_Titles" localSheetId="0">Suministros!$4:$4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4" l="1"/>
  <c r="J5" i="4"/>
  <c r="J146" i="4" l="1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H148" i="4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H68" i="3"/>
  <c r="I11" i="2"/>
  <c r="I10" i="2"/>
  <c r="I9" i="2"/>
  <c r="I8" i="2"/>
  <c r="I7" i="2"/>
  <c r="I6" i="2"/>
  <c r="I5" i="2"/>
  <c r="G14" i="2"/>
  <c r="I14" i="2" l="1"/>
  <c r="J148" i="4"/>
  <c r="J6" i="3"/>
  <c r="J68" i="3" s="1"/>
</calcChain>
</file>

<file path=xl/sharedStrings.xml><?xml version="1.0" encoding="utf-8"?>
<sst xmlns="http://schemas.openxmlformats.org/spreadsheetml/2006/main" count="1114" uniqueCount="470">
  <si>
    <t>Fecha de Adquisición</t>
  </si>
  <si>
    <t>Fecha de Registro</t>
  </si>
  <si>
    <t>Código</t>
  </si>
  <si>
    <t>Articulo</t>
  </si>
  <si>
    <t>Medida</t>
  </si>
  <si>
    <t>Status</t>
  </si>
  <si>
    <t>Existencia iniciales</t>
  </si>
  <si>
    <t xml:space="preserve">Costo </t>
  </si>
  <si>
    <t>Costo C/Impuestos22</t>
  </si>
  <si>
    <t>Cuenta</t>
  </si>
  <si>
    <t>074</t>
  </si>
  <si>
    <t>Sobre Timbrados para Carta 9.5x4.5 Ud</t>
  </si>
  <si>
    <t>UD</t>
  </si>
  <si>
    <t>Activo</t>
  </si>
  <si>
    <t>2.2.2.2.01</t>
  </si>
  <si>
    <t>078</t>
  </si>
  <si>
    <t>Carpeta Timbrada con Linea Grafica Ud</t>
  </si>
  <si>
    <t>090</t>
  </si>
  <si>
    <t>Sobre 9x12 Timbrado Blanco Ud</t>
  </si>
  <si>
    <t>117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</si>
  <si>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</si>
  <si>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</si>
  <si>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</si>
  <si>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</si>
  <si>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</si>
  <si>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</si>
  <si>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Carpetas Timbradas Color Azul y Roja</t>
  </si>
  <si>
    <t>212</t>
  </si>
  <si>
    <t>Brouches Informativos Transparencia</t>
  </si>
  <si>
    <t>Inactivo</t>
  </si>
  <si>
    <t xml:space="preserve">Status </t>
  </si>
  <si>
    <t>127</t>
  </si>
  <si>
    <t>Alcohol al 70 % 16 Oz</t>
  </si>
  <si>
    <t>2.3.9.1.01</t>
  </si>
  <si>
    <t>133</t>
  </si>
  <si>
    <t>Alcohol de Mano Gl</t>
  </si>
  <si>
    <t>2.3.7.2.99</t>
  </si>
  <si>
    <t>128</t>
  </si>
  <si>
    <t>Alcohol Para Dispensador Funda 12/1</t>
  </si>
  <si>
    <t>125</t>
  </si>
  <si>
    <t>Ambientador 8 Oz</t>
  </si>
  <si>
    <t>006</t>
  </si>
  <si>
    <t>Recarga ambientador automático de pared</t>
  </si>
  <si>
    <t>124</t>
  </si>
  <si>
    <t>Ambientador Urinal Ud</t>
  </si>
  <si>
    <t>107</t>
  </si>
  <si>
    <t>Atomizador 16 Oz</t>
  </si>
  <si>
    <t>009</t>
  </si>
  <si>
    <t>Azúcar Blanca (Paq. 5 Lb)</t>
  </si>
  <si>
    <t>Paq.</t>
  </si>
  <si>
    <t>2.3.1.1.01</t>
  </si>
  <si>
    <t>22/6/2024</t>
  </si>
  <si>
    <t>211</t>
  </si>
  <si>
    <t>Azúcar crema(Paq. 10 Lb)</t>
  </si>
  <si>
    <t>200</t>
  </si>
  <si>
    <t>Azúcar crema(Paq. 5 Lb)</t>
  </si>
  <si>
    <t>013</t>
  </si>
  <si>
    <t>Azúcar Dieta Caja 1000/1</t>
  </si>
  <si>
    <t>110</t>
  </si>
  <si>
    <t>Brillo Verde Ud</t>
  </si>
  <si>
    <t>014</t>
  </si>
  <si>
    <t>Café Paq. 1lb</t>
  </si>
  <si>
    <t>137</t>
  </si>
  <si>
    <t>Cloro Gl</t>
  </si>
  <si>
    <t>010</t>
  </si>
  <si>
    <t>Cremora 23 Oz</t>
  </si>
  <si>
    <t>26/6/2024</t>
  </si>
  <si>
    <t>210</t>
  </si>
  <si>
    <t>Cubetas Industriales de 20 Lts</t>
  </si>
  <si>
    <t>041</t>
  </si>
  <si>
    <t>Cubetas Pequeñas</t>
  </si>
  <si>
    <t>132</t>
  </si>
  <si>
    <t>Desgrasante Gl</t>
  </si>
  <si>
    <t>140</t>
  </si>
  <si>
    <t>Desinfectante Gl</t>
  </si>
  <si>
    <t>141</t>
  </si>
  <si>
    <t>Detergente en Polvo 1 lb</t>
  </si>
  <si>
    <t>205</t>
  </si>
  <si>
    <t>Dispensador de alcohol Scott</t>
  </si>
  <si>
    <t>015</t>
  </si>
  <si>
    <t>Dispensador de Jabón de Mano</t>
  </si>
  <si>
    <t>007</t>
  </si>
  <si>
    <t>Dispensador de papel Higienico jumbo</t>
  </si>
  <si>
    <t>209</t>
  </si>
  <si>
    <t>Escoba</t>
  </si>
  <si>
    <t>206</t>
  </si>
  <si>
    <t>Esponja para Fregar</t>
  </si>
  <si>
    <t>135</t>
  </si>
  <si>
    <t>Espuma Loca</t>
  </si>
  <si>
    <t>016</t>
  </si>
  <si>
    <t>Fósforos Caja 40/1</t>
  </si>
  <si>
    <t>142</t>
  </si>
  <si>
    <t>Funda P/Basura Grande Paq. 100/1</t>
  </si>
  <si>
    <t>143</t>
  </si>
  <si>
    <t>Fundas P/Basura Mediana Paq. 100/1</t>
  </si>
  <si>
    <t>144</t>
  </si>
  <si>
    <t>Fundas P/Basura Pequeñas Paq. 100/1</t>
  </si>
  <si>
    <t>2.3.9.2.01</t>
  </si>
  <si>
    <t>134</t>
  </si>
  <si>
    <t>Gel Alcoholado Gl</t>
  </si>
  <si>
    <t>108</t>
  </si>
  <si>
    <t>Goma Limpia Cristales</t>
  </si>
  <si>
    <t>202</t>
  </si>
  <si>
    <t>Guantes de Limpieza  Size L</t>
  </si>
  <si>
    <t>203</t>
  </si>
  <si>
    <t>Guantes de Limpieza  Size M</t>
  </si>
  <si>
    <t>2.3.9.9.04</t>
  </si>
  <si>
    <t>101</t>
  </si>
  <si>
    <t>Guantes de Limpieza  Size S</t>
  </si>
  <si>
    <t>204</t>
  </si>
  <si>
    <t>Guantes de Tela</t>
  </si>
  <si>
    <t>040</t>
  </si>
  <si>
    <t>Guantes Desechables 100/1</t>
  </si>
  <si>
    <t>126</t>
  </si>
  <si>
    <t>Insecticida Líquido</t>
  </si>
  <si>
    <t>2.3.7.2.05</t>
  </si>
  <si>
    <t>138</t>
  </si>
  <si>
    <t>Jabón de Fregar Gl</t>
  </si>
  <si>
    <t>139</t>
  </si>
  <si>
    <t>Jabón de Mano Gl</t>
  </si>
  <si>
    <t>044</t>
  </si>
  <si>
    <t>Lanilla Microfibra Ud</t>
  </si>
  <si>
    <t>130</t>
  </si>
  <si>
    <t>Limpia Ceramica Gl</t>
  </si>
  <si>
    <t>129</t>
  </si>
  <si>
    <t>Limpia Cristales Gl</t>
  </si>
  <si>
    <t>131</t>
  </si>
  <si>
    <t xml:space="preserve">Lysol Desinfectante </t>
  </si>
  <si>
    <t>039</t>
  </si>
  <si>
    <t>Mascarillas Caja 50/1</t>
  </si>
  <si>
    <t>005</t>
  </si>
  <si>
    <t>Papel de  Baño Scott Paq. 24/1</t>
  </si>
  <si>
    <t>2.3.3.2.01</t>
  </si>
  <si>
    <t>001</t>
  </si>
  <si>
    <t>Papel de Baño (Rollos) 12/1</t>
  </si>
  <si>
    <t>002</t>
  </si>
  <si>
    <t>Papel Toalla Baño(Rollos) 6/1</t>
  </si>
  <si>
    <t>003</t>
  </si>
  <si>
    <t>Papel Toalla Cocina(Rollos) 6/1</t>
  </si>
  <si>
    <t>207</t>
  </si>
  <si>
    <t>Piedra Ambientadora Ud</t>
  </si>
  <si>
    <t>198</t>
  </si>
  <si>
    <t>Ambientador automático de pared</t>
  </si>
  <si>
    <t>208</t>
  </si>
  <si>
    <t>Recogedor de Basura Ud</t>
  </si>
  <si>
    <t>197</t>
  </si>
  <si>
    <t>Removedores de madera para el café Paq.</t>
  </si>
  <si>
    <t>2.3.9.5.01</t>
  </si>
  <si>
    <t>004</t>
  </si>
  <si>
    <t>Servilletas Paq. 500/1</t>
  </si>
  <si>
    <t>045</t>
  </si>
  <si>
    <t>Suape No.36</t>
  </si>
  <si>
    <t>011</t>
  </si>
  <si>
    <t>Té Frio 2.6 Oz</t>
  </si>
  <si>
    <t>012</t>
  </si>
  <si>
    <t>Té Twinings Caja 20/1</t>
  </si>
  <si>
    <t>Caja</t>
  </si>
  <si>
    <t>199</t>
  </si>
  <si>
    <t>Vasos de carton 4 oz 50/1</t>
  </si>
  <si>
    <t>008</t>
  </si>
  <si>
    <t>Vasos de Carton 8 oz 50/1</t>
  </si>
  <si>
    <t>201</t>
  </si>
  <si>
    <t>Zafacones Ud</t>
  </si>
  <si>
    <t>213</t>
  </si>
  <si>
    <t>Atomizadores 32 onzas</t>
  </si>
  <si>
    <t>038</t>
  </si>
  <si>
    <t>Bandeja Plástica Horizontal Ud</t>
  </si>
  <si>
    <t>046</t>
  </si>
  <si>
    <t>Bandeja Plástica Vertical Ud</t>
  </si>
  <si>
    <t>067</t>
  </si>
  <si>
    <t>Baterias/Pilas AA Ud</t>
  </si>
  <si>
    <t>2.3.9.6.01</t>
  </si>
  <si>
    <t>106</t>
  </si>
  <si>
    <t>Baterias/Pilas AAA Ud</t>
  </si>
  <si>
    <t>152</t>
  </si>
  <si>
    <t>Bombillo Led 1X4 MR-16 110-220V Ud</t>
  </si>
  <si>
    <t>Inactivos</t>
  </si>
  <si>
    <t>081</t>
  </si>
  <si>
    <t>Borrador Para Pizarra Ud</t>
  </si>
  <si>
    <t>2.3.9.8.02</t>
  </si>
  <si>
    <t>186</t>
  </si>
  <si>
    <t>Brocha Econ. M/Marron # 4 395-4 Atla</t>
  </si>
  <si>
    <t>2.3.6.3.04</t>
  </si>
  <si>
    <t>159</t>
  </si>
  <si>
    <t>Brocha Econ.M/Marrón # 2 395-2 Atla</t>
  </si>
  <si>
    <t>157</t>
  </si>
  <si>
    <t>Caja para Archivar Documentos</t>
  </si>
  <si>
    <t>096</t>
  </si>
  <si>
    <t>Carpeta p/Documentos 3 argollas ½ " Ud</t>
  </si>
  <si>
    <t>094</t>
  </si>
  <si>
    <t>Carpeta p/Documentos 3 argollas 2 " Ud</t>
  </si>
  <si>
    <t>095</t>
  </si>
  <si>
    <t>Carpeta p/Documentos 3 argollas 3" Ud</t>
  </si>
  <si>
    <t>171</t>
  </si>
  <si>
    <t>Carpetas p/Documentos 3 Argollas 1" Ud</t>
  </si>
  <si>
    <t>017</t>
  </si>
  <si>
    <t>Cartucho de Cinta para Impresora Epson</t>
  </si>
  <si>
    <t>070</t>
  </si>
  <si>
    <t>CD Ud</t>
  </si>
  <si>
    <t>196</t>
  </si>
  <si>
    <t>Cera para Contar</t>
  </si>
  <si>
    <t>158</t>
  </si>
  <si>
    <t>Chinchetas de Colores 50/1</t>
  </si>
  <si>
    <t>Paquetes</t>
  </si>
  <si>
    <t>102</t>
  </si>
  <si>
    <t>Cinta adhesiva ancha</t>
  </si>
  <si>
    <t>066</t>
  </si>
  <si>
    <t>Cinta adhesiva pequeñas</t>
  </si>
  <si>
    <t>051</t>
  </si>
  <si>
    <t xml:space="preserve">Cinta de rotulador Label Writter 12/1 </t>
  </si>
  <si>
    <t>058</t>
  </si>
  <si>
    <t xml:space="preserve">Cinta de rotulador Letrag color clear 12/1 </t>
  </si>
  <si>
    <t>060</t>
  </si>
  <si>
    <t>Cinta Doble Cara Ud</t>
  </si>
  <si>
    <t>068</t>
  </si>
  <si>
    <t>Cintas para sumadoras electricas Ud</t>
  </si>
  <si>
    <t>049</t>
  </si>
  <si>
    <t>Clip 33mm Caja/100</t>
  </si>
  <si>
    <t>050</t>
  </si>
  <si>
    <t>Clip 50mm Caja/100</t>
  </si>
  <si>
    <t>153</t>
  </si>
  <si>
    <t>Cordón Lanyards para Porta Carnet</t>
  </si>
  <si>
    <t>057</t>
  </si>
  <si>
    <t>Corrector Liquido Blanco Ud</t>
  </si>
  <si>
    <t>072</t>
  </si>
  <si>
    <t>Dispensador de cinta pegante Ud</t>
  </si>
  <si>
    <t>2.3.9.9.05</t>
  </si>
  <si>
    <t>109</t>
  </si>
  <si>
    <t>DVD Ud</t>
  </si>
  <si>
    <t>112</t>
  </si>
  <si>
    <t>Espirales Encuadernacion 10mm  Ud</t>
  </si>
  <si>
    <t>174</t>
  </si>
  <si>
    <t>Espirales Encuadernación 19 mm Ud</t>
  </si>
  <si>
    <t>175</t>
  </si>
  <si>
    <t>Espirales Encuadernación 25 mm Ud</t>
  </si>
  <si>
    <t>176</t>
  </si>
  <si>
    <t>Espirales Encuadernación 6mm Ud</t>
  </si>
  <si>
    <t>177</t>
  </si>
  <si>
    <t>Etiquetas/Labels  1X4 1000/1</t>
  </si>
  <si>
    <t>2.3.3.1.01</t>
  </si>
  <si>
    <t>178</t>
  </si>
  <si>
    <t>Etiquetas/Labels  2X4 1000/1</t>
  </si>
  <si>
    <t>187</t>
  </si>
  <si>
    <t>Extensión Teléscopica  6 -12 EP-207A23 Prosourse</t>
  </si>
  <si>
    <t>062</t>
  </si>
  <si>
    <t>Felpa Punta Fina Azul Ud</t>
  </si>
  <si>
    <t>087</t>
  </si>
  <si>
    <t>Ficha Index Cards de cartulina 50/125 100/1</t>
  </si>
  <si>
    <t>093</t>
  </si>
  <si>
    <t>Folder Partition 8 1/2 x 11 Ud</t>
  </si>
  <si>
    <t>113</t>
  </si>
  <si>
    <t>Folders 8 1/2 x 11  Caja 100/1</t>
  </si>
  <si>
    <t>091</t>
  </si>
  <si>
    <t>Folders 8 1/2 x 14 UD Caja 100/1</t>
  </si>
  <si>
    <t>188</t>
  </si>
  <si>
    <t>Gancho  P/Folders Caja 50/1(Macho/Hembra)</t>
  </si>
  <si>
    <t>048</t>
  </si>
  <si>
    <t>Ganchos Billeteros 19 mm Caja/12</t>
  </si>
  <si>
    <t>047</t>
  </si>
  <si>
    <t>Ganchos Billeteros 25 mm Caja/12</t>
  </si>
  <si>
    <t>055</t>
  </si>
  <si>
    <t>Ganchos Billeteros 32 mm Caja/12</t>
  </si>
  <si>
    <t>054</t>
  </si>
  <si>
    <t>Ganchos Billeteros 41 mm Caja/12</t>
  </si>
  <si>
    <t>085</t>
  </si>
  <si>
    <t>Ganchos Billeteros 51 mm Caja/12</t>
  </si>
  <si>
    <t>136</t>
  </si>
  <si>
    <t>Ganchos p/Folder  Plastico Caja/50</t>
  </si>
  <si>
    <t>056</t>
  </si>
  <si>
    <t>Goma de Borrar Ud</t>
  </si>
  <si>
    <t>053</t>
  </si>
  <si>
    <t>Gomitas Caja/100</t>
  </si>
  <si>
    <t>071</t>
  </si>
  <si>
    <t>Grapadoras Ud</t>
  </si>
  <si>
    <t>092</t>
  </si>
  <si>
    <t>Grapas Grandes 23/17 1000/1</t>
  </si>
  <si>
    <t>170</t>
  </si>
  <si>
    <t>Grapas Grandes caja  23/10 1000/1</t>
  </si>
  <si>
    <t>069</t>
  </si>
  <si>
    <t>Grapas pequeñas Caja 5000/1</t>
  </si>
  <si>
    <t>114</t>
  </si>
  <si>
    <t>Label para CD Caja 50/1</t>
  </si>
  <si>
    <t>181</t>
  </si>
  <si>
    <t>Label Sheets</t>
  </si>
  <si>
    <t>189</t>
  </si>
  <si>
    <t>Lanilla 174219 Generico</t>
  </si>
  <si>
    <t>083</t>
  </si>
  <si>
    <t>Lapiceros Azul Ud</t>
  </si>
  <si>
    <t>084</t>
  </si>
  <si>
    <t>Lapiceros Negro Ud</t>
  </si>
  <si>
    <t>086</t>
  </si>
  <si>
    <t>Lapiceros Rojo Caja 12/1</t>
  </si>
  <si>
    <t>082</t>
  </si>
  <si>
    <t>Lápiz Carbón 12/1</t>
  </si>
  <si>
    <t>099</t>
  </si>
  <si>
    <t>Libretas Rayadas Gr. 8 1/2 x 11 12/1</t>
  </si>
  <si>
    <t>100</t>
  </si>
  <si>
    <t>Libretas Rayadas Peq. 5 x 8 12/1</t>
  </si>
  <si>
    <t>080</t>
  </si>
  <si>
    <t>Libro Blanco 4 columnas Ud</t>
  </si>
  <si>
    <t>079</t>
  </si>
  <si>
    <t>Libro Record 300 paginas Ud</t>
  </si>
  <si>
    <t>161</t>
  </si>
  <si>
    <t>Marcador Azul para Pizarra</t>
  </si>
  <si>
    <t>063</t>
  </si>
  <si>
    <t>Marcador azul permante Ud</t>
  </si>
  <si>
    <t>162</t>
  </si>
  <si>
    <t>Marcador Negro para Pizarra Ud</t>
  </si>
  <si>
    <t>165</t>
  </si>
  <si>
    <t>Marcador Negro Permanente Ud</t>
  </si>
  <si>
    <t>163</t>
  </si>
  <si>
    <t>Marcador Rojo Para Pizarra Ud</t>
  </si>
  <si>
    <t>166</t>
  </si>
  <si>
    <t>Marcador Rojo Permanente Ud</t>
  </si>
  <si>
    <t>164</t>
  </si>
  <si>
    <t>Marcador Verde para Pizarra</t>
  </si>
  <si>
    <t>190</t>
  </si>
  <si>
    <t>Masilla Blanca Spackl Int-Ext Gl Sc-101-4 Lanco</t>
  </si>
  <si>
    <t>191</t>
  </si>
  <si>
    <t>Mini Rolo de 3/82"X3 Pa-573-19 Lanco</t>
  </si>
  <si>
    <t>192</t>
  </si>
  <si>
    <t>Mochila Impermeable Color Negro</t>
  </si>
  <si>
    <t>193</t>
  </si>
  <si>
    <t>Mota Todo Uso 3/8 X9 PA-566-19 Lanco</t>
  </si>
  <si>
    <t>151</t>
  </si>
  <si>
    <t>Panel Led Circular P/Empostral 9W 6000k Ud</t>
  </si>
  <si>
    <t>147</t>
  </si>
  <si>
    <t xml:space="preserve">Panel Led P/Plafond  2X4 6500K </t>
  </si>
  <si>
    <t>148</t>
  </si>
  <si>
    <t>Panel Led P/Plafond 2X2 6000K Ud</t>
  </si>
  <si>
    <t>150</t>
  </si>
  <si>
    <t>Panel Led Redondo 10-W Luz Blanca 6500K 5´´</t>
  </si>
  <si>
    <t>183</t>
  </si>
  <si>
    <t>Papelografo (Rotafolio)</t>
  </si>
  <si>
    <t>104</t>
  </si>
  <si>
    <t>Péndafles 8 1/2 x 11 25/1</t>
  </si>
  <si>
    <t>105</t>
  </si>
  <si>
    <t>Péndafles 8 1/2 x 14 Ud</t>
  </si>
  <si>
    <t>155</t>
  </si>
  <si>
    <t>Perforadora de 2 hoyos Ud</t>
  </si>
  <si>
    <t>059</t>
  </si>
  <si>
    <t>Perforadora de 3 hoyos Ud</t>
  </si>
  <si>
    <t>111</t>
  </si>
  <si>
    <t>Pergaminos encuadernación gris 50/1</t>
  </si>
  <si>
    <t>149</t>
  </si>
  <si>
    <t>Pergaminos encuadernación negro</t>
  </si>
  <si>
    <t>172</t>
  </si>
  <si>
    <t>Pergaminos encuadernación Transparente 50/1</t>
  </si>
  <si>
    <t>173</t>
  </si>
  <si>
    <t>Pergaminos encuadernación varios colores Ud</t>
  </si>
  <si>
    <t>184</t>
  </si>
  <si>
    <t>Pizarra Blancas Mágicas</t>
  </si>
  <si>
    <t>185</t>
  </si>
  <si>
    <t>Pizarra de Corcho Rectangular</t>
  </si>
  <si>
    <t>182</t>
  </si>
  <si>
    <t>Porta Carnet</t>
  </si>
  <si>
    <t>097</t>
  </si>
  <si>
    <t>Porta Clips Ud</t>
  </si>
  <si>
    <t>052</t>
  </si>
  <si>
    <t>Porta Lapiz Ud</t>
  </si>
  <si>
    <t>194</t>
  </si>
  <si>
    <t>Porta Rolo Reforzado Negro 9 Pa-576-19 Lanco</t>
  </si>
  <si>
    <t>156</t>
  </si>
  <si>
    <t>Porta Rotafolio/papelografo Tripie</t>
  </si>
  <si>
    <t>077</t>
  </si>
  <si>
    <t>Post-It 2 x 3 Ud</t>
  </si>
  <si>
    <t>065</t>
  </si>
  <si>
    <t>Post-It 3 x 3 Ud</t>
  </si>
  <si>
    <t>064</t>
  </si>
  <si>
    <t>Post-It Banderitas 12/1</t>
  </si>
  <si>
    <t>116</t>
  </si>
  <si>
    <t>Protector de hojas plástica paq 100/1</t>
  </si>
  <si>
    <t>089</t>
  </si>
  <si>
    <t>Regla Plástica 12´´Ud</t>
  </si>
  <si>
    <t>061</t>
  </si>
  <si>
    <t>Resaltadores Varios colores 12/1</t>
  </si>
  <si>
    <t>076</t>
  </si>
  <si>
    <t>Resma de Papel Bond 11  X  17</t>
  </si>
  <si>
    <t>167</t>
  </si>
  <si>
    <t>Resma de Papel Bond 8 1/2 x 11 Ud</t>
  </si>
  <si>
    <t>168</t>
  </si>
  <si>
    <t>Resma de Papel Bond 8 1/2 x 14 Ud</t>
  </si>
  <si>
    <t>169</t>
  </si>
  <si>
    <t>Resma de papel Opalina 500/1</t>
  </si>
  <si>
    <t>098</t>
  </si>
  <si>
    <t>Rollo de Papel Sumadora Ud</t>
  </si>
  <si>
    <t>154</t>
  </si>
  <si>
    <t>Sacagrapas</t>
  </si>
  <si>
    <t>145</t>
  </si>
  <si>
    <t>Sacapuntas  Ud</t>
  </si>
  <si>
    <t>088</t>
  </si>
  <si>
    <t>Sacapuntas Eléctrico</t>
  </si>
  <si>
    <t>121</t>
  </si>
  <si>
    <t xml:space="preserve">Separador 3 hoyos </t>
  </si>
  <si>
    <t>115</t>
  </si>
  <si>
    <t>Sobre para CD Ud</t>
  </si>
  <si>
    <t>075</t>
  </si>
  <si>
    <t xml:space="preserve">Sobre tipo manila  </t>
  </si>
  <si>
    <t>146</t>
  </si>
  <si>
    <t>Tablilla de Madera 9x12 Ud</t>
  </si>
  <si>
    <t>195</t>
  </si>
  <si>
    <t>Thinner TH-1000-Gl 54152 Tropical</t>
  </si>
  <si>
    <t>103</t>
  </si>
  <si>
    <t>Tijeras Ud</t>
  </si>
  <si>
    <t>122</t>
  </si>
  <si>
    <t>Tinta para Sello Azul Ud</t>
  </si>
  <si>
    <t>179</t>
  </si>
  <si>
    <t>Tinta para Sello Roja Ud</t>
  </si>
  <si>
    <t>180</t>
  </si>
  <si>
    <t>Tinta para Sello Verde Ud</t>
  </si>
  <si>
    <t>027</t>
  </si>
  <si>
    <t>Tóner 304, Serial CC531A azul Ud</t>
  </si>
  <si>
    <t>026</t>
  </si>
  <si>
    <t>Tóner 304, Serial CC532A amarillo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</si>
  <si>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</si>
  <si>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</si>
  <si>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</si>
  <si>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</si>
  <si>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</si>
  <si>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</si>
  <si>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032</t>
  </si>
  <si>
    <t>Tóner 305, Serial CE412A amarillo Ud</t>
  </si>
  <si>
    <t>031</t>
  </si>
  <si>
    <t>Tóner 305, Serial CE413A magenta Ud</t>
  </si>
  <si>
    <t>025</t>
  </si>
  <si>
    <t>Tóner 49A, impresora HP 1320tn Ud 059.49A NEGRO</t>
  </si>
  <si>
    <t>020</t>
  </si>
  <si>
    <t>Tóner HP 26A Negro CF226A  Ud</t>
  </si>
  <si>
    <t>160</t>
  </si>
  <si>
    <t>Tóner HP CF410 A Negro A Ud</t>
  </si>
  <si>
    <t>123</t>
  </si>
  <si>
    <t>Tóner HP CF411 Azul A Ud</t>
  </si>
  <si>
    <t>019</t>
  </si>
  <si>
    <t>Tóner HP CF412 Amarillo Ud</t>
  </si>
  <si>
    <t>018</t>
  </si>
  <si>
    <t>Tóner HP CF413 Magenta Ud</t>
  </si>
  <si>
    <t>022</t>
  </si>
  <si>
    <t>Tóner HP CF414 Amarillo Ud</t>
  </si>
  <si>
    <t>021</t>
  </si>
  <si>
    <t>Tóner HP CF414 Azul Ud</t>
  </si>
  <si>
    <t>023</t>
  </si>
  <si>
    <t>Tóner HP CF414 Magenta Ud</t>
  </si>
  <si>
    <t>024</t>
  </si>
  <si>
    <t>Tóner HP CF414 Negro (W2020A) Ud</t>
  </si>
  <si>
    <t>033</t>
  </si>
  <si>
    <t>Tóner Sharp MXB45NT Ud</t>
  </si>
  <si>
    <t>035</t>
  </si>
  <si>
    <t>Tóner T-30FC-30VM magenta Ud</t>
  </si>
  <si>
    <t>034</t>
  </si>
  <si>
    <t>Tóner T-FC-30V C azul Ud</t>
  </si>
  <si>
    <t>036</t>
  </si>
  <si>
    <t>Tóner T-FC-30V K negro Ud</t>
  </si>
  <si>
    <t>037</t>
  </si>
  <si>
    <t>Tóner T-FC-30VY amarillo Ud</t>
  </si>
  <si>
    <t>073</t>
  </si>
  <si>
    <t>UHU 12/1</t>
  </si>
  <si>
    <t>Suministros marzo 2025</t>
  </si>
  <si>
    <t>Materiales de limpieza y cocina marzo 2025</t>
  </si>
  <si>
    <t>Impresiones marzo 2025</t>
  </si>
  <si>
    <t>Entrada</t>
  </si>
  <si>
    <t>Salida</t>
  </si>
  <si>
    <t>______________________________________</t>
  </si>
  <si>
    <t xml:space="preserve">                Preparado por: </t>
  </si>
  <si>
    <t xml:space="preserve">            Juan Bello De León </t>
  </si>
  <si>
    <t xml:space="preserve">                      Revisado por: </t>
  </si>
  <si>
    <t xml:space="preserve">          Auxiliar Administrativo</t>
  </si>
  <si>
    <t xml:space="preserve">          Esthefania Felix Batista</t>
  </si>
  <si>
    <t xml:space="preserve">          Directora Administrativa</t>
  </si>
  <si>
    <t>_______________________________________________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</si>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</sst>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rial"/>
      <family val="2"/>
    </font>
    <font>
      <sz val="11"/>
      <name val="Arial"/>
      <family val="2"/>
      <charset val="134"/>
    </font>
    <font>
      <b/>
      <u val="singleAccounting"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0AD4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4" xfId="0" applyNumberForma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43" fontId="0" fillId="2" borderId="5" xfId="1" applyFont="1" applyFill="1" applyBorder="1"/>
    <xf numFmtId="43" fontId="5" fillId="2" borderId="6" xfId="1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/>
    </xf>
    <xf numFmtId="14" fontId="0" fillId="2" borderId="0" xfId="0" applyNumberForma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43" fontId="5" fillId="2" borderId="7" xfId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43" fontId="0" fillId="0" borderId="5" xfId="1" applyFont="1" applyFill="1" applyBorder="1"/>
    <xf numFmtId="43" fontId="5" fillId="0" borderId="7" xfId="1" applyFont="1" applyFill="1" applyBorder="1" applyAlignment="1">
      <alignment horizontal="left" vertical="center" wrapText="1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43" fontId="7" fillId="0" borderId="0" xfId="0" applyNumberFormat="1" applyFont="1"/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14" fontId="5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43" fontId="0" fillId="2" borderId="8" xfId="1" applyFont="1" applyFill="1" applyBorder="1"/>
    <xf numFmtId="43" fontId="5" fillId="2" borderId="4" xfId="1" applyFont="1" applyFill="1" applyBorder="1" applyAlignment="1">
      <alignment horizontal="left"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 applyAlignment="1">
      <alignment horizontal="left"/>
    </xf>
    <xf numFmtId="49" fontId="5" fillId="2" borderId="4" xfId="2" applyNumberFormat="1" applyFont="1" applyFill="1" applyBorder="1" applyAlignment="1">
      <alignment horizontal="left" wrapText="1"/>
    </xf>
    <xf numFmtId="1" fontId="5" fillId="2" borderId="4" xfId="0" applyNumberFormat="1" applyFont="1" applyFill="1" applyBorder="1" applyAlignment="1">
      <alignment horizontal="left" wrapText="1"/>
    </xf>
    <xf numFmtId="0" fontId="0" fillId="2" borderId="9" xfId="0" applyFill="1" applyBorder="1"/>
    <xf numFmtId="164" fontId="5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/>
    </xf>
    <xf numFmtId="43" fontId="0" fillId="2" borderId="10" xfId="1" applyFont="1" applyFill="1" applyBorder="1"/>
    <xf numFmtId="14" fontId="0" fillId="0" borderId="4" xfId="0" applyNumberFormat="1" applyBorder="1" applyAlignment="1">
      <alignment horizontal="center" vertical="center"/>
    </xf>
    <xf numFmtId="49" fontId="5" fillId="2" borderId="8" xfId="2" applyNumberFormat="1" applyFont="1" applyFill="1" applyBorder="1" applyAlignment="1">
      <alignment horizontal="left" vertical="center" wrapText="1"/>
    </xf>
    <xf numFmtId="1" fontId="5" fillId="2" borderId="8" xfId="0" applyNumberFormat="1" applyFont="1" applyFill="1" applyBorder="1" applyAlignment="1">
      <alignment horizontal="left" vertical="center" wrapText="1"/>
    </xf>
    <xf numFmtId="43" fontId="5" fillId="2" borderId="8" xfId="1" applyFont="1" applyFill="1" applyBorder="1" applyAlignment="1">
      <alignment horizontal="left" vertical="center" wrapText="1"/>
    </xf>
    <xf numFmtId="165" fontId="7" fillId="0" borderId="0" xfId="0" applyNumberFormat="1" applyFont="1"/>
    <xf numFmtId="0" fontId="7" fillId="0" borderId="0" xfId="0" applyFont="1"/>
    <xf numFmtId="0" fontId="0" fillId="2" borderId="11" xfId="0" applyFill="1" applyBorder="1" applyAlignment="1">
      <alignment horizontal="left" indent="4"/>
    </xf>
    <xf numFmtId="0" fontId="6" fillId="2" borderId="4" xfId="0" applyFont="1" applyFill="1" applyBorder="1" applyAlignment="1">
      <alignment horizontal="left" wrapText="1"/>
    </xf>
    <xf numFmtId="49" fontId="6" fillId="2" borderId="4" xfId="2" applyNumberFormat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>
      <alignment horizontal="left" wrapText="1"/>
    </xf>
    <xf numFmtId="0" fontId="10" fillId="2" borderId="4" xfId="3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 wrapText="1"/>
    </xf>
    <xf numFmtId="12" fontId="5" fillId="2" borderId="4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43" fontId="0" fillId="2" borderId="4" xfId="0" applyNumberForma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6" borderId="5" xfId="1" applyFont="1" applyFill="1" applyBorder="1" applyAlignment="1">
      <alignment horizontal="center"/>
    </xf>
    <xf numFmtId="43" fontId="0" fillId="6" borderId="8" xfId="1" applyFont="1" applyFill="1" applyBorder="1" applyAlignment="1"/>
    <xf numFmtId="43" fontId="0" fillId="6" borderId="5" xfId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43" fontId="15" fillId="0" borderId="0" xfId="0" applyNumberFormat="1" applyFont="1"/>
    <xf numFmtId="0" fontId="14" fillId="2" borderId="0" xfId="0" applyFont="1" applyFill="1"/>
    <xf numFmtId="0" fontId="14" fillId="0" borderId="0" xfId="0" applyFont="1"/>
    <xf numFmtId="0" fontId="16" fillId="2" borderId="0" xfId="0" applyFont="1" applyFill="1" applyAlignment="1">
      <alignment horizontal="left"/>
    </xf>
    <xf numFmtId="0" fontId="16" fillId="0" borderId="0" xfId="0" applyFont="1"/>
    <xf numFmtId="43" fontId="16" fillId="0" borderId="0" xfId="0" applyNumberFormat="1" applyFont="1"/>
    <xf numFmtId="0" fontId="16" fillId="2" borderId="0" xfId="0" applyFont="1" applyFill="1"/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2" xr:uid="{80035BE7-CB6B-46A6-84AA-EEDD67FC8D5F}"/>
    <cellStyle name="Normal" xfId="0" builtinId="0"/>
    <cellStyle name="Normal_Hoja1" xfId="3" xr:uid="{372E088B-39F4-4DEF-8682-E188E1362C9A}"/>
  </cellStyles>
  <dxfs count="48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 style="thin">
          <color theme="9"/>
        </bottom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none">
          <fgColor indexed="64"/>
          <bgColor theme="0"/>
        </patternFill>
      </fill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9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juan_bello_digeig_gob_do/Documents/Escritorio/Inventario%2031%20de%20enero%202025.1.xlsx" TargetMode="External"/><Relationship Id="rId1" Type="http://schemas.openxmlformats.org/officeDocument/2006/relationships/externalLinkPath" Target="Inventario%2031%20de%20enero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Impresiones"/>
      <sheetName val="Cocina"/>
      <sheetName val="Inventario 31 de enero 2025.1"/>
    </sheet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553165-0D9E-49FE-BD47-4758F7190CF3}" name="Productos" displayName="Productos" ref="B4:M147" totalsRowShown="0" headerRowDxfId="47" dataDxfId="45" headerRowBorderDxfId="46" tableBorderDxfId="44">
  <autoFilter ref="B4:M147" xr:uid="{5D4F16FC-144D-42E0-B724-E12CA66E9D9C}"/>
  <sortState xmlns:xlrd2="http://schemas.microsoft.com/office/spreadsheetml/2017/richdata2" ref="B5:K147">
    <sortCondition ref="E4:E147"/>
  </sortState>
  <tableColumns count="12">
    <tableColumn id="6" xr3:uid="{6B26A5FD-7812-4F83-99CA-555355836F88}" name="Fecha de Adquisición" dataDxfId="43"/>
    <tableColumn id="17" xr3:uid="{97B92E9A-9A5B-4F93-95AB-E318CA5A3D1A}" name="Fecha de Registro" dataDxfId="42"/>
    <tableColumn id="1" xr3:uid="{4227E51A-77D6-452A-93D2-CA185D4AA024}" name="Código" dataDxfId="41" dataCellStyle="Moneda 2"/>
    <tableColumn id="2" xr3:uid="{703F6E46-E2DC-470F-9E4A-9A87E3A610E9}" name="Articulo" dataDxfId="40"/>
    <tableColumn id="3" xr3:uid="{FFFD5FC1-9B3F-4295-A1DC-1A3E6205A78A}" name="Medida" dataDxfId="39"/>
    <tableColumn id="4" xr3:uid="{66CB60BA-7B48-4470-8A4C-55972758297D}" name="Status" dataDxfId="38"/>
    <tableColumn id="5" xr3:uid="{6AD48662-2CB3-454B-9322-ABEC8B1F33B1}" name="Existencia iniciales" dataDxfId="37" dataCellStyle="Millares">
      <calculatedColumnFormula>+[1]!Productos[[#This Row],[Existencia iniciales]]+[1]!Productos[[#This Row],[Entrada]]-[1]!Productos[[#This Row],[Salida]]</calculatedColumnFormula>
    </tableColumn>
    <tableColumn id="7" xr3:uid="{9DA53CE0-8736-4EF7-A767-3A83FFB1EADA}" name="Costo " dataDxfId="36">
      <calculatedColumnFormula>+#REF!*1.18</calculatedColumnFormula>
    </tableColumn>
    <tableColumn id="8" xr3:uid="{7F398894-7F6B-4DC0-B233-92A685918683}" name="Costo C/Impuestos22" dataDxfId="35" dataCellStyle="Millares">
      <calculatedColumnFormula>Productos[[#This Row],[Existencia iniciales]]*Productos[[#This Row],[Costo ]]</calculatedColumnFormula>
    </tableColumn>
    <tableColumn id="9" xr3:uid="{E9139668-1B4D-4CD7-BA49-474F792F8974}" name="Cuenta" dataDxfId="34"/>
    <tableColumn id="10" xr3:uid="{CD4BA1B0-5087-40F6-B8AE-401FC032A481}" name="Entrada" dataDxfId="33"/>
    <tableColumn id="11" xr3:uid="{315BEF6F-3CC2-4569-BDAE-000DF4D5F90B}" name="Salida" dataDxfId="3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5F15F5-A913-4DBC-84F1-34C21C1D5248}" name="ProductosCocina10" displayName="ProductosCocina10" ref="B5:M66" totalsRowShown="0" headerRowDxfId="31" dataDxfId="29" headerRowBorderDxfId="30" tableBorderDxfId="28">
  <autoFilter ref="B5:M66" xr:uid="{5D4F16FC-144D-42E0-B724-E12CA66E9D9C}"/>
  <sortState xmlns:xlrd2="http://schemas.microsoft.com/office/spreadsheetml/2017/richdata2" ref="B6:K66">
    <sortCondition ref="E5:E66"/>
  </sortState>
  <tableColumns count="12">
    <tableColumn id="6" xr3:uid="{96270565-F162-428D-95FC-50F1FA578F1D}" name="Fecha de Adquisición" dataDxfId="27"/>
    <tableColumn id="17" xr3:uid="{9970B2B7-2E0F-4381-BE94-0E6051772EAC}" name="Fecha de Registro" dataDxfId="26"/>
    <tableColumn id="1" xr3:uid="{E3E4D7A3-EF98-4161-9DFB-07B73D699E22}" name="Código" dataDxfId="25" dataCellStyle="Moneda 2"/>
    <tableColumn id="2" xr3:uid="{A5BC210D-49BA-471F-8903-769FF459DC36}" name="Articulo" dataDxfId="24"/>
    <tableColumn id="3" xr3:uid="{63621AC8-AEED-4D4A-9573-28B95912F1F6}" name="Medida" dataDxfId="23"/>
    <tableColumn id="12" xr3:uid="{F7CFF2E2-01FE-4F8A-8BCB-83659B154B5E}" name="Status " dataDxfId="22"/>
    <tableColumn id="5" xr3:uid="{11FCDEB3-07B5-4B03-BEB1-10139F892137}" name="Existencia iniciales" dataDxfId="21" dataCellStyle="Millares"/>
    <tableColumn id="7" xr3:uid="{59D39C15-D572-4974-9392-47CFE88A7977}" name="Costo " dataDxfId="20" dataCellStyle="Millares"/>
    <tableColumn id="8" xr3:uid="{08DD3823-5C8E-4F2D-A990-F8534762E6EC}" name="Costo C/Impuestos22" dataDxfId="19" dataCellStyle="Millares">
      <calculatedColumnFormula>ProductosCocina10[[#This Row],[Existencia iniciales]]*ProductosCocina10[[#This Row],[Costo ]]</calculatedColumnFormula>
    </tableColumn>
    <tableColumn id="9" xr3:uid="{74D6979E-8173-4926-8016-B1772812DB06}" name="Cuenta" dataDxfId="18"/>
    <tableColumn id="4" xr3:uid="{C634C9FC-CD80-4654-8043-431DD291CB9E}" name="Entrada" dataDxfId="17"/>
    <tableColumn id="10" xr3:uid="{CA8E9191-E8DB-4370-8ECD-092177636ADD}" name="Salida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738BF4-3710-49F6-8E37-4021C311EEFD}" name="Productosimpresiones" displayName="Productosimpresiones" ref="A4:L12" totalsRowShown="0" headerRowDxfId="15" dataDxfId="13" headerRowBorderDxfId="14" tableBorderDxfId="12">
  <autoFilter ref="A4:L12" xr:uid="{5D4F16FC-144D-42E0-B724-E12CA66E9D9C}"/>
  <sortState xmlns:xlrd2="http://schemas.microsoft.com/office/spreadsheetml/2017/richdata2" ref="A5:J12">
    <sortCondition ref="A4:A12"/>
  </sortState>
  <tableColumns count="12">
    <tableColumn id="6" xr3:uid="{2C467964-23CA-4409-A23D-6B57D5F7D547}" name="Fecha de Adquisición" dataDxfId="11"/>
    <tableColumn id="17" xr3:uid="{61CD4F23-5A7E-48B4-8DC9-9FE370090CBE}" name="Fecha de Registro" dataDxfId="10"/>
    <tableColumn id="1" xr3:uid="{78C1DA85-8D14-48E7-A556-709A0BCA4C3C}" name="Código" dataDxfId="9" dataCellStyle="Moneda 2"/>
    <tableColumn id="2" xr3:uid="{9C3BD548-BAC0-45AA-A0D8-921B571E4A1F}" name="Articulo" dataDxfId="8"/>
    <tableColumn id="3" xr3:uid="{44C54BA8-F7EB-4613-A148-9EB44C58CE37}" name="Medida" dataDxfId="7"/>
    <tableColumn id="4" xr3:uid="{25BF919A-06D9-4C7D-84A2-4611938FEAAE}" name="Status" dataDxfId="6"/>
    <tableColumn id="5" xr3:uid="{EEA37263-BEF2-40F4-9192-85F81DC28BC5}" name="Existencia iniciales" dataDxfId="5" dataCellStyle="Millares"/>
    <tableColumn id="7" xr3:uid="{18CF5322-E8AA-4465-99D6-03F660576310}" name="Costo " dataDxfId="4" dataCellStyle="Millares"/>
    <tableColumn id="8" xr3:uid="{92CCFB99-FB9D-413A-AF77-6E6518D24578}" name="Costo C/Impuestos22" dataDxfId="3" dataCellStyle="Millares"/>
    <tableColumn id="9" xr3:uid="{D4CB769F-29FF-4B8A-9653-1D92258F4FBE}" name="Cuenta" dataDxfId="2"/>
    <tableColumn id="10" xr3:uid="{E8F29D88-2EE6-4115-AA46-ADD515CE4180}" name="Entrada" dataDxfId="1"/>
    <tableColumn id="11" xr3:uid="{0237D3EA-6D02-4869-9FA4-95B7E0A50BDD}" name="Salida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C3EE-27F3-4BDB-83EB-6D42861DF621}">
  <dimension ref="B1:M154"/>
  <sheetViews>
    <sheetView view="pageBreakPreview" topLeftCell="B1" zoomScale="60" zoomScaleNormal="85" workbookViewId="0">
      <selection activeCell="Q152" sqref="Q152"/>
    </sheetView>
  </sheetViews>
  <sheetFormatPr baseColWidth="10" defaultColWidth="11.42578125" defaultRowHeight="15"/>
  <cols>
    <col min="1" max="1" width="2.5703125" customWidth="1"/>
    <col min="2" max="2" width="15.140625" style="1" customWidth="1"/>
    <col min="3" max="3" width="14.5703125" style="1" customWidth="1"/>
    <col min="5" max="5" width="33.42578125" customWidth="1"/>
    <col min="6" max="6" width="11.5703125" style="4" customWidth="1"/>
    <col min="7" max="7" width="10.85546875" customWidth="1"/>
    <col min="8" max="8" width="14.5703125" customWidth="1"/>
    <col min="9" max="9" width="17.7109375" customWidth="1"/>
    <col min="10" max="10" width="18.42578125" customWidth="1"/>
    <col min="11" max="11" width="15.85546875" customWidth="1"/>
    <col min="12" max="12" width="10.5703125" customWidth="1"/>
    <col min="13" max="13" width="12.140625" customWidth="1"/>
  </cols>
  <sheetData>
    <row r="1" spans="2:13" ht="18.75">
      <c r="E1" s="2"/>
      <c r="F1" s="3"/>
      <c r="G1" s="2"/>
      <c r="H1" s="2"/>
      <c r="I1" s="2"/>
      <c r="J1" s="2"/>
      <c r="K1" s="2"/>
    </row>
    <row r="2" spans="2:13" ht="28.5">
      <c r="B2" s="84" t="s">
        <v>456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3" ht="15.75" thickBot="1"/>
    <row r="4" spans="2:13" ht="51.75" customHeight="1">
      <c r="B4" s="65" t="s">
        <v>0</v>
      </c>
      <c r="C4" s="65" t="s">
        <v>1</v>
      </c>
      <c r="D4" s="66" t="s">
        <v>2</v>
      </c>
      <c r="E4" s="67" t="s">
        <v>3</v>
      </c>
      <c r="F4" s="67" t="s">
        <v>4</v>
      </c>
      <c r="G4" s="67" t="s">
        <v>5</v>
      </c>
      <c r="H4" s="68" t="s">
        <v>6</v>
      </c>
      <c r="I4" s="68" t="s">
        <v>7</v>
      </c>
      <c r="J4" s="68" t="s">
        <v>8</v>
      </c>
      <c r="K4" s="68" t="s">
        <v>9</v>
      </c>
      <c r="L4" s="70" t="s">
        <v>459</v>
      </c>
      <c r="M4" s="70" t="s">
        <v>460</v>
      </c>
    </row>
    <row r="5" spans="2:13" ht="36" customHeight="1">
      <c r="B5" s="13">
        <v>44678</v>
      </c>
      <c r="C5" s="13">
        <v>44678</v>
      </c>
      <c r="D5" s="36" t="s">
        <v>165</v>
      </c>
      <c r="E5" s="39" t="s">
        <v>166</v>
      </c>
      <c r="F5" s="39" t="s">
        <v>12</v>
      </c>
      <c r="G5" s="39" t="s">
        <v>13</v>
      </c>
      <c r="H5" s="59">
        <v>48</v>
      </c>
      <c r="I5" s="10">
        <v>212.518</v>
      </c>
      <c r="J5" s="33">
        <f>Productos[[#This Row],[Existencia iniciales]]*Productos[[#This Row],[Costo ]]</f>
        <v>10200.864</v>
      </c>
      <c r="K5" s="48" t="s">
        <v>97</v>
      </c>
      <c r="L5" s="22">
        <v>0</v>
      </c>
      <c r="M5" s="22">
        <v>0</v>
      </c>
    </row>
    <row r="6" spans="2:13" ht="36" customHeight="1">
      <c r="B6" s="13">
        <v>45050</v>
      </c>
      <c r="C6" s="13">
        <v>45050</v>
      </c>
      <c r="D6" s="36" t="s">
        <v>167</v>
      </c>
      <c r="E6" s="30" t="s">
        <v>168</v>
      </c>
      <c r="F6" s="49" t="s">
        <v>12</v>
      </c>
      <c r="G6" s="39" t="s">
        <v>13</v>
      </c>
      <c r="H6" s="59">
        <v>9</v>
      </c>
      <c r="I6" s="15">
        <v>214.99600000000001</v>
      </c>
      <c r="J6" s="33">
        <f>Productos[[#This Row],[Existencia iniciales]]*Productos[[#This Row],[Costo ]]</f>
        <v>1934.9640000000002</v>
      </c>
      <c r="K6" s="48" t="s">
        <v>97</v>
      </c>
      <c r="L6" s="22">
        <v>0</v>
      </c>
      <c r="M6" s="22">
        <v>4</v>
      </c>
    </row>
    <row r="7" spans="2:13" ht="36" customHeight="1">
      <c r="B7" s="5">
        <v>44886</v>
      </c>
      <c r="C7" s="5">
        <v>44886</v>
      </c>
      <c r="D7" s="50" t="s">
        <v>169</v>
      </c>
      <c r="E7" s="51" t="s">
        <v>170</v>
      </c>
      <c r="F7" s="51" t="s">
        <v>12</v>
      </c>
      <c r="G7" s="39" t="s">
        <v>13</v>
      </c>
      <c r="H7" s="59">
        <v>189</v>
      </c>
      <c r="I7" s="15">
        <v>47.2</v>
      </c>
      <c r="J7" s="33">
        <f>Productos[[#This Row],[Existencia iniciales]]*Productos[[#This Row],[Costo ]]</f>
        <v>8920.8000000000011</v>
      </c>
      <c r="K7" s="48" t="s">
        <v>171</v>
      </c>
      <c r="L7" s="22">
        <v>0</v>
      </c>
      <c r="M7" s="22">
        <v>20</v>
      </c>
    </row>
    <row r="8" spans="2:13" ht="36" customHeight="1">
      <c r="B8" s="42">
        <v>44886</v>
      </c>
      <c r="C8" s="42">
        <v>44886</v>
      </c>
      <c r="D8" s="36" t="s">
        <v>172</v>
      </c>
      <c r="E8" s="51" t="s">
        <v>173</v>
      </c>
      <c r="F8" s="51" t="s">
        <v>12</v>
      </c>
      <c r="G8" s="39" t="s">
        <v>13</v>
      </c>
      <c r="H8" s="59">
        <v>255</v>
      </c>
      <c r="I8" s="15">
        <v>47.2</v>
      </c>
      <c r="J8" s="33">
        <f>Productos[[#This Row],[Existencia iniciales]]*Productos[[#This Row],[Costo ]]</f>
        <v>12036</v>
      </c>
      <c r="K8" s="48" t="s">
        <v>171</v>
      </c>
      <c r="L8" s="22">
        <v>0</v>
      </c>
      <c r="M8" s="22">
        <v>6</v>
      </c>
    </row>
    <row r="9" spans="2:13" ht="36" customHeight="1">
      <c r="B9" s="13">
        <v>45254</v>
      </c>
      <c r="C9" s="13">
        <v>45254</v>
      </c>
      <c r="D9" s="36" t="s">
        <v>174</v>
      </c>
      <c r="E9" s="39" t="s">
        <v>175</v>
      </c>
      <c r="F9" s="39" t="s">
        <v>12</v>
      </c>
      <c r="G9" s="39" t="s">
        <v>176</v>
      </c>
      <c r="H9" s="59">
        <v>8</v>
      </c>
      <c r="I9" s="15">
        <v>118</v>
      </c>
      <c r="J9" s="33">
        <f>Productos[[#This Row],[Existencia iniciales]]*Productos[[#This Row],[Costo ]]</f>
        <v>944</v>
      </c>
      <c r="K9" s="48" t="s">
        <v>171</v>
      </c>
      <c r="L9" s="22">
        <v>0</v>
      </c>
      <c r="M9" s="22">
        <v>0</v>
      </c>
    </row>
    <row r="10" spans="2:13" ht="36" customHeight="1">
      <c r="B10" s="13">
        <v>42860</v>
      </c>
      <c r="C10" s="13">
        <v>42860</v>
      </c>
      <c r="D10" s="36" t="s">
        <v>177</v>
      </c>
      <c r="E10" s="39" t="s">
        <v>178</v>
      </c>
      <c r="F10" s="39" t="s">
        <v>12</v>
      </c>
      <c r="G10" s="39" t="s">
        <v>13</v>
      </c>
      <c r="H10" s="59">
        <v>6</v>
      </c>
      <c r="I10" s="15">
        <v>34.999000000000002</v>
      </c>
      <c r="J10" s="33">
        <f>Productos[[#This Row],[Existencia iniciales]]*Productos[[#This Row],[Costo ]]</f>
        <v>209.99400000000003</v>
      </c>
      <c r="K10" s="48" t="s">
        <v>179</v>
      </c>
      <c r="L10" s="22">
        <v>0</v>
      </c>
      <c r="M10" s="22">
        <v>0</v>
      </c>
    </row>
    <row r="11" spans="2:13" ht="36" customHeight="1">
      <c r="B11" s="13">
        <v>45254</v>
      </c>
      <c r="C11" s="13">
        <v>45254</v>
      </c>
      <c r="D11" s="36" t="s">
        <v>180</v>
      </c>
      <c r="E11" s="39" t="s">
        <v>181</v>
      </c>
      <c r="F11" s="39" t="s">
        <v>12</v>
      </c>
      <c r="G11" s="39" t="s">
        <v>176</v>
      </c>
      <c r="H11" s="59">
        <v>31</v>
      </c>
      <c r="I11" s="15">
        <v>159.30000000000001</v>
      </c>
      <c r="J11" s="33">
        <f>Productos[[#This Row],[Existencia iniciales]]*Productos[[#This Row],[Costo ]]</f>
        <v>4938.3</v>
      </c>
      <c r="K11" s="48" t="s">
        <v>182</v>
      </c>
      <c r="L11" s="22">
        <v>0</v>
      </c>
      <c r="M11" s="22">
        <v>0</v>
      </c>
    </row>
    <row r="12" spans="2:13" ht="36" customHeight="1">
      <c r="B12" s="13">
        <v>44678</v>
      </c>
      <c r="C12" s="13">
        <v>44678</v>
      </c>
      <c r="D12" s="36" t="s">
        <v>183</v>
      </c>
      <c r="E12" s="39" t="s">
        <v>184</v>
      </c>
      <c r="F12" s="39" t="s">
        <v>12</v>
      </c>
      <c r="G12" s="39" t="s">
        <v>176</v>
      </c>
      <c r="H12" s="59">
        <v>28</v>
      </c>
      <c r="I12" s="15">
        <v>83.19</v>
      </c>
      <c r="J12" s="33">
        <f>Productos[[#This Row],[Existencia iniciales]]*Productos[[#This Row],[Costo ]]</f>
        <v>2329.3199999999997</v>
      </c>
      <c r="K12" s="48" t="s">
        <v>182</v>
      </c>
      <c r="L12" s="22">
        <v>0</v>
      </c>
      <c r="M12" s="22">
        <v>0</v>
      </c>
    </row>
    <row r="13" spans="2:13" ht="36" customHeight="1">
      <c r="B13" s="13">
        <v>45064</v>
      </c>
      <c r="C13" s="13">
        <v>45064</v>
      </c>
      <c r="D13" s="36" t="s">
        <v>185</v>
      </c>
      <c r="E13" s="39" t="s">
        <v>186</v>
      </c>
      <c r="F13" s="39" t="s">
        <v>12</v>
      </c>
      <c r="G13" s="39" t="s">
        <v>13</v>
      </c>
      <c r="H13" s="59">
        <v>30</v>
      </c>
      <c r="I13" s="15">
        <v>222.0051</v>
      </c>
      <c r="J13" s="33">
        <f>Productos[[#This Row],[Existencia iniciales]]*Productos[[#This Row],[Costo ]]</f>
        <v>6660.1530000000002</v>
      </c>
      <c r="K13" s="48" t="s">
        <v>97</v>
      </c>
      <c r="L13" s="22">
        <v>0</v>
      </c>
      <c r="M13" s="22">
        <v>1</v>
      </c>
    </row>
    <row r="14" spans="2:13" ht="36" customHeight="1">
      <c r="B14" s="13">
        <v>45064</v>
      </c>
      <c r="C14" s="13">
        <v>45064</v>
      </c>
      <c r="D14" s="35" t="s">
        <v>187</v>
      </c>
      <c r="E14" s="39" t="s">
        <v>188</v>
      </c>
      <c r="F14" s="39" t="s">
        <v>12</v>
      </c>
      <c r="G14" s="39" t="s">
        <v>13</v>
      </c>
      <c r="H14" s="59">
        <v>21</v>
      </c>
      <c r="I14" s="15">
        <v>99.12</v>
      </c>
      <c r="J14" s="33">
        <f>Productos[[#This Row],[Existencia iniciales]]*Productos[[#This Row],[Costo ]]</f>
        <v>2081.52</v>
      </c>
      <c r="K14" s="48" t="s">
        <v>97</v>
      </c>
      <c r="L14" s="22">
        <v>0</v>
      </c>
      <c r="M14" s="22">
        <v>0</v>
      </c>
    </row>
    <row r="15" spans="2:13" ht="36" customHeight="1">
      <c r="B15" s="13">
        <v>44791</v>
      </c>
      <c r="C15" s="13">
        <v>44791</v>
      </c>
      <c r="D15" s="36" t="s">
        <v>189</v>
      </c>
      <c r="E15" s="39" t="s">
        <v>190</v>
      </c>
      <c r="F15" s="39" t="s">
        <v>12</v>
      </c>
      <c r="G15" s="39" t="s">
        <v>13</v>
      </c>
      <c r="H15" s="59">
        <v>54</v>
      </c>
      <c r="I15" s="15">
        <v>118</v>
      </c>
      <c r="J15" s="33">
        <f>Productos[[#This Row],[Existencia iniciales]]*Productos[[#This Row],[Costo ]]</f>
        <v>6372</v>
      </c>
      <c r="K15" s="48" t="s">
        <v>97</v>
      </c>
      <c r="L15" s="22">
        <v>0</v>
      </c>
      <c r="M15" s="22">
        <v>0</v>
      </c>
    </row>
    <row r="16" spans="2:13" ht="36" customHeight="1">
      <c r="B16" s="13">
        <v>45736</v>
      </c>
      <c r="C16" s="13">
        <v>45736</v>
      </c>
      <c r="D16" s="36" t="s">
        <v>191</v>
      </c>
      <c r="E16" s="39" t="s">
        <v>192</v>
      </c>
      <c r="F16" s="39" t="s">
        <v>12</v>
      </c>
      <c r="G16" s="39" t="s">
        <v>13</v>
      </c>
      <c r="H16" s="59">
        <v>52</v>
      </c>
      <c r="I16" s="15">
        <v>300</v>
      </c>
      <c r="J16" s="33">
        <f>Productos[[#This Row],[Existencia iniciales]]*Productos[[#This Row],[Costo ]]</f>
        <v>15600</v>
      </c>
      <c r="K16" s="48" t="s">
        <v>97</v>
      </c>
      <c r="L16" s="22">
        <v>36</v>
      </c>
      <c r="M16" s="22">
        <v>11</v>
      </c>
    </row>
    <row r="17" spans="2:13" ht="36" customHeight="1">
      <c r="B17" s="13">
        <v>45587</v>
      </c>
      <c r="C17" s="13">
        <v>45587</v>
      </c>
      <c r="D17" s="36" t="s">
        <v>193</v>
      </c>
      <c r="E17" s="30" t="s">
        <v>194</v>
      </c>
      <c r="F17" s="30" t="s">
        <v>12</v>
      </c>
      <c r="G17" s="39" t="s">
        <v>13</v>
      </c>
      <c r="H17" s="59">
        <v>20</v>
      </c>
      <c r="I17" s="15">
        <v>125</v>
      </c>
      <c r="J17" s="33">
        <f>Productos[[#This Row],[Existencia iniciales]]*Productos[[#This Row],[Costo ]]</f>
        <v>2500</v>
      </c>
      <c r="K17" s="48" t="s">
        <v>97</v>
      </c>
      <c r="L17" s="22">
        <v>0</v>
      </c>
      <c r="M17" s="22">
        <v>8</v>
      </c>
    </row>
    <row r="18" spans="2:13" ht="36" customHeight="1">
      <c r="B18" s="13">
        <v>43881</v>
      </c>
      <c r="C18" s="13">
        <v>43881</v>
      </c>
      <c r="D18" s="36" t="s">
        <v>195</v>
      </c>
      <c r="E18" s="39" t="s">
        <v>196</v>
      </c>
      <c r="F18" s="39" t="s">
        <v>12</v>
      </c>
      <c r="G18" s="39" t="s">
        <v>13</v>
      </c>
      <c r="H18" s="59">
        <v>2</v>
      </c>
      <c r="I18" s="15">
        <v>252</v>
      </c>
      <c r="J18" s="33">
        <f>Productos[[#This Row],[Existencia iniciales]]*Productos[[#This Row],[Costo ]]</f>
        <v>504</v>
      </c>
      <c r="K18" s="48" t="s">
        <v>97</v>
      </c>
      <c r="L18" s="22">
        <v>0</v>
      </c>
      <c r="M18" s="22">
        <v>0</v>
      </c>
    </row>
    <row r="19" spans="2:13" ht="36" customHeight="1">
      <c r="B19" s="13">
        <v>45254</v>
      </c>
      <c r="C19" s="13">
        <v>45254</v>
      </c>
      <c r="D19" s="36" t="s">
        <v>197</v>
      </c>
      <c r="E19" s="30" t="s">
        <v>198</v>
      </c>
      <c r="F19" s="30" t="s">
        <v>12</v>
      </c>
      <c r="G19" s="39" t="s">
        <v>13</v>
      </c>
      <c r="H19" s="59">
        <v>66</v>
      </c>
      <c r="I19" s="15">
        <v>3.5400999999999998</v>
      </c>
      <c r="J19" s="33">
        <f>Productos[[#This Row],[Existencia iniciales]]*Productos[[#This Row],[Costo ]]</f>
        <v>233.64659999999998</v>
      </c>
      <c r="K19" s="48" t="s">
        <v>97</v>
      </c>
      <c r="L19" s="22">
        <v>0</v>
      </c>
      <c r="M19" s="22">
        <v>0</v>
      </c>
    </row>
    <row r="20" spans="2:13" ht="36" customHeight="1">
      <c r="B20" s="13">
        <v>45587</v>
      </c>
      <c r="C20" s="13">
        <v>45587</v>
      </c>
      <c r="D20" s="36" t="s">
        <v>199</v>
      </c>
      <c r="E20" s="30" t="s">
        <v>200</v>
      </c>
      <c r="F20" s="12" t="s">
        <v>12</v>
      </c>
      <c r="G20" s="12" t="s">
        <v>13</v>
      </c>
      <c r="H20" s="59">
        <v>15</v>
      </c>
      <c r="I20" s="15">
        <v>45.83</v>
      </c>
      <c r="J20" s="33">
        <f>Productos[[#This Row],[Existencia iniciales]]*Productos[[#This Row],[Costo ]]</f>
        <v>687.44999999999993</v>
      </c>
      <c r="K20" s="48" t="s">
        <v>97</v>
      </c>
      <c r="L20" s="22">
        <v>0</v>
      </c>
      <c r="M20" s="22">
        <v>0</v>
      </c>
    </row>
    <row r="21" spans="2:13" ht="36" customHeight="1">
      <c r="B21" s="13">
        <v>45141</v>
      </c>
      <c r="C21" s="13">
        <v>45141</v>
      </c>
      <c r="D21" s="36" t="s">
        <v>201</v>
      </c>
      <c r="E21" s="39" t="s">
        <v>202</v>
      </c>
      <c r="F21" s="39" t="s">
        <v>203</v>
      </c>
      <c r="G21" s="39" t="s">
        <v>13</v>
      </c>
      <c r="H21" s="59">
        <v>6</v>
      </c>
      <c r="I21" s="15">
        <v>48.131999999999998</v>
      </c>
      <c r="J21" s="33">
        <f>Productos[[#This Row],[Existencia iniciales]]*Productos[[#This Row],[Costo ]]</f>
        <v>288.79199999999997</v>
      </c>
      <c r="K21" s="48" t="s">
        <v>179</v>
      </c>
      <c r="L21" s="22">
        <v>0</v>
      </c>
      <c r="M21" s="22">
        <v>1</v>
      </c>
    </row>
    <row r="22" spans="2:13" ht="36" customHeight="1">
      <c r="B22" s="13">
        <v>44517</v>
      </c>
      <c r="C22" s="13">
        <v>44517</v>
      </c>
      <c r="D22" s="36" t="s">
        <v>204</v>
      </c>
      <c r="E22" s="39" t="s">
        <v>205</v>
      </c>
      <c r="F22" s="39" t="s">
        <v>12</v>
      </c>
      <c r="G22" s="39" t="s">
        <v>13</v>
      </c>
      <c r="H22" s="59">
        <v>23</v>
      </c>
      <c r="I22" s="15">
        <v>127.8292</v>
      </c>
      <c r="J22" s="33">
        <f>Productos[[#This Row],[Existencia iniciales]]*Productos[[#This Row],[Costo ]]</f>
        <v>2940.0716000000002</v>
      </c>
      <c r="K22" s="48" t="s">
        <v>97</v>
      </c>
      <c r="L22" s="22">
        <v>0</v>
      </c>
      <c r="M22" s="22">
        <v>2</v>
      </c>
    </row>
    <row r="23" spans="2:13" ht="36" customHeight="1">
      <c r="B23" s="13">
        <v>45587</v>
      </c>
      <c r="C23" s="13">
        <v>45587</v>
      </c>
      <c r="D23" s="36" t="s">
        <v>206</v>
      </c>
      <c r="E23" s="30" t="s">
        <v>207</v>
      </c>
      <c r="F23" s="30" t="s">
        <v>12</v>
      </c>
      <c r="G23" s="39" t="s">
        <v>13</v>
      </c>
      <c r="H23" s="59">
        <v>44</v>
      </c>
      <c r="I23" s="15">
        <v>67.5</v>
      </c>
      <c r="J23" s="33">
        <f>Productos[[#This Row],[Existencia iniciales]]*Productos[[#This Row],[Costo ]]</f>
        <v>2970</v>
      </c>
      <c r="K23" s="48" t="s">
        <v>97</v>
      </c>
      <c r="L23" s="22">
        <v>0</v>
      </c>
      <c r="M23" s="22">
        <v>4</v>
      </c>
    </row>
    <row r="24" spans="2:13" ht="36" customHeight="1">
      <c r="B24" s="13">
        <v>45254</v>
      </c>
      <c r="C24" s="13">
        <v>45254</v>
      </c>
      <c r="D24" s="35" t="s">
        <v>208</v>
      </c>
      <c r="E24" s="39" t="s">
        <v>209</v>
      </c>
      <c r="F24" s="39" t="s">
        <v>12</v>
      </c>
      <c r="G24" s="39" t="s">
        <v>13</v>
      </c>
      <c r="H24" s="59">
        <v>20</v>
      </c>
      <c r="I24" s="15">
        <v>1113.7194</v>
      </c>
      <c r="J24" s="33">
        <f>Productos[[#This Row],[Existencia iniciales]]*Productos[[#This Row],[Costo ]]</f>
        <v>22274.387999999999</v>
      </c>
      <c r="K24" s="48" t="s">
        <v>97</v>
      </c>
      <c r="L24" s="22">
        <v>0</v>
      </c>
      <c r="M24" s="22">
        <v>0</v>
      </c>
    </row>
    <row r="25" spans="2:13" ht="36" customHeight="1">
      <c r="B25" s="13">
        <v>44883</v>
      </c>
      <c r="C25" s="13">
        <v>44883</v>
      </c>
      <c r="D25" s="35" t="s">
        <v>210</v>
      </c>
      <c r="E25" s="39" t="s">
        <v>211</v>
      </c>
      <c r="F25" s="39" t="s">
        <v>12</v>
      </c>
      <c r="G25" s="39" t="s">
        <v>13</v>
      </c>
      <c r="H25" s="59">
        <v>21</v>
      </c>
      <c r="I25" s="15">
        <v>533.95000000000005</v>
      </c>
      <c r="J25" s="33">
        <f>Productos[[#This Row],[Existencia iniciales]]*Productos[[#This Row],[Costo ]]</f>
        <v>11212.95</v>
      </c>
      <c r="K25" s="48" t="s">
        <v>97</v>
      </c>
      <c r="L25" s="22">
        <v>0</v>
      </c>
      <c r="M25" s="22">
        <v>0</v>
      </c>
    </row>
    <row r="26" spans="2:13" ht="36" customHeight="1">
      <c r="B26" s="13">
        <v>45064</v>
      </c>
      <c r="C26" s="13">
        <v>45064</v>
      </c>
      <c r="D26" s="36" t="s">
        <v>212</v>
      </c>
      <c r="E26" s="30" t="s">
        <v>213</v>
      </c>
      <c r="F26" s="30" t="s">
        <v>12</v>
      </c>
      <c r="G26" s="39" t="s">
        <v>13</v>
      </c>
      <c r="H26" s="59">
        <v>2</v>
      </c>
      <c r="I26" s="15">
        <v>38.999000000000002</v>
      </c>
      <c r="J26" s="33">
        <f>Productos[[#This Row],[Existencia iniciales]]*Productos[[#This Row],[Costo ]]</f>
        <v>77.998000000000005</v>
      </c>
      <c r="K26" s="48" t="s">
        <v>97</v>
      </c>
      <c r="L26" s="22">
        <v>0</v>
      </c>
      <c r="M26" s="22">
        <v>1</v>
      </c>
    </row>
    <row r="27" spans="2:13" ht="36" customHeight="1">
      <c r="B27" s="13">
        <v>45064</v>
      </c>
      <c r="C27" s="13">
        <v>45064</v>
      </c>
      <c r="D27" s="36" t="s">
        <v>214</v>
      </c>
      <c r="E27" s="30" t="s">
        <v>215</v>
      </c>
      <c r="F27" s="30" t="s">
        <v>12</v>
      </c>
      <c r="G27" s="39" t="s">
        <v>13</v>
      </c>
      <c r="H27" s="59">
        <v>9</v>
      </c>
      <c r="I27" s="15">
        <v>47.2</v>
      </c>
      <c r="J27" s="33">
        <f>Productos[[#This Row],[Existencia iniciales]]*Productos[[#This Row],[Costo ]]</f>
        <v>424.8</v>
      </c>
      <c r="K27" s="48" t="s">
        <v>97</v>
      </c>
      <c r="L27" s="22">
        <v>0</v>
      </c>
      <c r="M27" s="22">
        <v>0</v>
      </c>
    </row>
    <row r="28" spans="2:13" ht="36" customHeight="1">
      <c r="B28" s="13">
        <v>45587</v>
      </c>
      <c r="C28" s="13">
        <v>45587</v>
      </c>
      <c r="D28" s="36" t="s">
        <v>216</v>
      </c>
      <c r="E28" s="52" t="s">
        <v>217</v>
      </c>
      <c r="F28" s="52" t="s">
        <v>12</v>
      </c>
      <c r="G28" s="39" t="s">
        <v>13</v>
      </c>
      <c r="H28" s="59">
        <v>73</v>
      </c>
      <c r="I28" s="15">
        <v>20.001000000000001</v>
      </c>
      <c r="J28" s="33">
        <f>Productos[[#This Row],[Existencia iniciales]]*Productos[[#This Row],[Costo ]]</f>
        <v>1460.0730000000001</v>
      </c>
      <c r="K28" s="48" t="s">
        <v>97</v>
      </c>
      <c r="L28" s="22">
        <v>0</v>
      </c>
      <c r="M28" s="22">
        <v>2</v>
      </c>
    </row>
    <row r="29" spans="2:13" ht="36" customHeight="1">
      <c r="B29" s="13">
        <v>45587</v>
      </c>
      <c r="C29" s="13">
        <v>45587</v>
      </c>
      <c r="D29" s="36" t="s">
        <v>218</v>
      </c>
      <c r="E29" s="30" t="s">
        <v>219</v>
      </c>
      <c r="F29" s="30" t="s">
        <v>12</v>
      </c>
      <c r="G29" s="39" t="s">
        <v>13</v>
      </c>
      <c r="H29" s="59">
        <v>109</v>
      </c>
      <c r="I29" s="15">
        <v>45</v>
      </c>
      <c r="J29" s="33">
        <f>Productos[[#This Row],[Existencia iniciales]]*Productos[[#This Row],[Costo ]]</f>
        <v>4905</v>
      </c>
      <c r="K29" s="48" t="s">
        <v>97</v>
      </c>
      <c r="L29" s="22">
        <v>0</v>
      </c>
      <c r="M29" s="22">
        <v>1</v>
      </c>
    </row>
    <row r="30" spans="2:13" ht="36" customHeight="1">
      <c r="B30" s="13">
        <v>45050</v>
      </c>
      <c r="C30" s="13">
        <v>45050</v>
      </c>
      <c r="D30" s="35" t="s">
        <v>220</v>
      </c>
      <c r="E30" s="39" t="s">
        <v>221</v>
      </c>
      <c r="F30" s="39" t="s">
        <v>12</v>
      </c>
      <c r="G30" s="39" t="s">
        <v>13</v>
      </c>
      <c r="H30" s="59">
        <v>42</v>
      </c>
      <c r="I30" s="15">
        <v>300.89999999999998</v>
      </c>
      <c r="J30" s="33">
        <f>Productos[[#This Row],[Existencia iniciales]]*Productos[[#This Row],[Costo ]]</f>
        <v>12637.8</v>
      </c>
      <c r="K30" s="48" t="s">
        <v>97</v>
      </c>
      <c r="L30" s="22">
        <v>0</v>
      </c>
      <c r="M30" s="22">
        <v>4</v>
      </c>
    </row>
    <row r="31" spans="2:13" ht="36" customHeight="1">
      <c r="B31" s="13">
        <v>45736</v>
      </c>
      <c r="C31" s="13">
        <v>45736</v>
      </c>
      <c r="D31" s="36" t="s">
        <v>222</v>
      </c>
      <c r="E31" s="30" t="s">
        <v>223</v>
      </c>
      <c r="F31" s="30" t="s">
        <v>12</v>
      </c>
      <c r="G31" s="39" t="s">
        <v>13</v>
      </c>
      <c r="H31" s="59">
        <v>42</v>
      </c>
      <c r="I31" s="15">
        <v>21.3108</v>
      </c>
      <c r="J31" s="33">
        <f>Productos[[#This Row],[Existencia iniciales]]*Productos[[#This Row],[Costo ]]</f>
        <v>895.05359999999996</v>
      </c>
      <c r="K31" s="48" t="s">
        <v>97</v>
      </c>
      <c r="L31" s="22">
        <v>12</v>
      </c>
      <c r="M31" s="22">
        <v>4</v>
      </c>
    </row>
    <row r="32" spans="2:13" ht="36" customHeight="1">
      <c r="B32" s="13">
        <v>45254</v>
      </c>
      <c r="C32" s="13">
        <v>45254</v>
      </c>
      <c r="D32" s="36" t="s">
        <v>224</v>
      </c>
      <c r="E32" s="52" t="s">
        <v>225</v>
      </c>
      <c r="F32" s="52" t="s">
        <v>12</v>
      </c>
      <c r="G32" s="39" t="s">
        <v>13</v>
      </c>
      <c r="H32" s="59">
        <v>13</v>
      </c>
      <c r="I32" s="15">
        <v>177</v>
      </c>
      <c r="J32" s="33">
        <f>Productos[[#This Row],[Existencia iniciales]]*Productos[[#This Row],[Costo ]]</f>
        <v>2301</v>
      </c>
      <c r="K32" s="48" t="s">
        <v>226</v>
      </c>
      <c r="L32" s="22">
        <v>0</v>
      </c>
      <c r="M32" s="22">
        <v>0</v>
      </c>
    </row>
    <row r="33" spans="2:13" ht="36" customHeight="1">
      <c r="B33" s="13">
        <v>44993</v>
      </c>
      <c r="C33" s="13">
        <v>44993</v>
      </c>
      <c r="D33" s="36" t="s">
        <v>227</v>
      </c>
      <c r="E33" s="30" t="s">
        <v>228</v>
      </c>
      <c r="F33" s="30" t="s">
        <v>12</v>
      </c>
      <c r="G33" s="39" t="s">
        <v>13</v>
      </c>
      <c r="H33" s="59">
        <v>132</v>
      </c>
      <c r="I33" s="15">
        <v>19.820599999999999</v>
      </c>
      <c r="J33" s="33">
        <f>Productos[[#This Row],[Existencia iniciales]]*Productos[[#This Row],[Costo ]]</f>
        <v>2616.3191999999999</v>
      </c>
      <c r="K33" s="48" t="s">
        <v>97</v>
      </c>
      <c r="L33" s="22">
        <v>0</v>
      </c>
      <c r="M33" s="22">
        <v>0</v>
      </c>
    </row>
    <row r="34" spans="2:13" ht="36" customHeight="1">
      <c r="B34" s="13">
        <v>45254</v>
      </c>
      <c r="C34" s="13">
        <v>45254</v>
      </c>
      <c r="D34" s="36" t="s">
        <v>229</v>
      </c>
      <c r="E34" s="53" t="s">
        <v>230</v>
      </c>
      <c r="F34" s="53" t="s">
        <v>12</v>
      </c>
      <c r="G34" s="39" t="s">
        <v>13</v>
      </c>
      <c r="H34" s="59">
        <v>38</v>
      </c>
      <c r="I34" s="15">
        <v>3.4809999999999999</v>
      </c>
      <c r="J34" s="33">
        <f>Productos[[#This Row],[Existencia iniciales]]*Productos[[#This Row],[Costo ]]</f>
        <v>132.27799999999999</v>
      </c>
      <c r="K34" s="48" t="s">
        <v>97</v>
      </c>
      <c r="L34" s="22">
        <v>0</v>
      </c>
      <c r="M34" s="22">
        <v>10</v>
      </c>
    </row>
    <row r="35" spans="2:13" ht="36" customHeight="1">
      <c r="B35" s="13">
        <v>45064</v>
      </c>
      <c r="C35" s="13">
        <v>45064</v>
      </c>
      <c r="D35" s="36" t="s">
        <v>231</v>
      </c>
      <c r="E35" s="30" t="s">
        <v>232</v>
      </c>
      <c r="F35" s="30" t="s">
        <v>12</v>
      </c>
      <c r="G35" s="39" t="s">
        <v>13</v>
      </c>
      <c r="H35" s="59">
        <v>77</v>
      </c>
      <c r="I35" s="15">
        <v>9.0033999999999992</v>
      </c>
      <c r="J35" s="33">
        <f>Productos[[#This Row],[Existencia iniciales]]*Productos[[#This Row],[Costo ]]</f>
        <v>693.26179999999999</v>
      </c>
      <c r="K35" s="48" t="s">
        <v>97</v>
      </c>
      <c r="L35" s="22">
        <v>0</v>
      </c>
      <c r="M35" s="22">
        <v>0</v>
      </c>
    </row>
    <row r="36" spans="2:13" ht="36" customHeight="1">
      <c r="B36" s="13">
        <v>45064</v>
      </c>
      <c r="C36" s="13">
        <v>45064</v>
      </c>
      <c r="D36" s="36" t="s">
        <v>233</v>
      </c>
      <c r="E36" s="30" t="s">
        <v>234</v>
      </c>
      <c r="F36" s="30" t="s">
        <v>12</v>
      </c>
      <c r="G36" s="39" t="s">
        <v>13</v>
      </c>
      <c r="H36" s="59">
        <v>36</v>
      </c>
      <c r="I36" s="15">
        <v>13.688000000000001</v>
      </c>
      <c r="J36" s="33">
        <f>Productos[[#This Row],[Existencia iniciales]]*Productos[[#This Row],[Costo ]]</f>
        <v>492.76800000000003</v>
      </c>
      <c r="K36" s="48" t="s">
        <v>97</v>
      </c>
      <c r="L36" s="22">
        <v>0</v>
      </c>
      <c r="M36" s="22">
        <v>0</v>
      </c>
    </row>
    <row r="37" spans="2:13" ht="36" customHeight="1">
      <c r="B37" s="13">
        <v>43881</v>
      </c>
      <c r="C37" s="13">
        <v>43881</v>
      </c>
      <c r="D37" s="36" t="s">
        <v>235</v>
      </c>
      <c r="E37" s="30" t="s">
        <v>236</v>
      </c>
      <c r="F37" s="30" t="s">
        <v>12</v>
      </c>
      <c r="G37" s="39" t="s">
        <v>13</v>
      </c>
      <c r="H37" s="59">
        <v>92</v>
      </c>
      <c r="I37" s="15">
        <v>3.5001000000000002</v>
      </c>
      <c r="J37" s="33">
        <f>Productos[[#This Row],[Existencia iniciales]]*Productos[[#This Row],[Costo ]]</f>
        <v>322.00920000000002</v>
      </c>
      <c r="K37" s="48" t="s">
        <v>97</v>
      </c>
      <c r="L37" s="22">
        <v>0</v>
      </c>
      <c r="M37" s="22">
        <v>0</v>
      </c>
    </row>
    <row r="38" spans="2:13" ht="36" customHeight="1">
      <c r="B38" s="13">
        <v>44628</v>
      </c>
      <c r="C38" s="13">
        <v>44628</v>
      </c>
      <c r="D38" s="36" t="s">
        <v>237</v>
      </c>
      <c r="E38" s="39" t="s">
        <v>238</v>
      </c>
      <c r="F38" s="39" t="s">
        <v>203</v>
      </c>
      <c r="G38" s="39" t="s">
        <v>13</v>
      </c>
      <c r="H38" s="59">
        <v>10</v>
      </c>
      <c r="I38" s="15">
        <v>600.99800000000005</v>
      </c>
      <c r="J38" s="33">
        <f>Productos[[#This Row],[Existencia iniciales]]*Productos[[#This Row],[Costo ]]</f>
        <v>6009.9800000000005</v>
      </c>
      <c r="K38" s="48" t="s">
        <v>239</v>
      </c>
      <c r="L38" s="22">
        <v>0</v>
      </c>
      <c r="M38" s="22">
        <v>0</v>
      </c>
    </row>
    <row r="39" spans="2:13" ht="36" customHeight="1">
      <c r="B39" s="13">
        <v>44020</v>
      </c>
      <c r="C39" s="13">
        <v>44020</v>
      </c>
      <c r="D39" s="36" t="s">
        <v>240</v>
      </c>
      <c r="E39" s="39" t="s">
        <v>241</v>
      </c>
      <c r="F39" s="39" t="s">
        <v>203</v>
      </c>
      <c r="G39" s="39" t="s">
        <v>13</v>
      </c>
      <c r="H39" s="59">
        <v>7</v>
      </c>
      <c r="I39" s="15">
        <v>600.99800000000005</v>
      </c>
      <c r="J39" s="33">
        <f>Productos[[#This Row],[Existencia iniciales]]*Productos[[#This Row],[Costo ]]</f>
        <v>4206.9860000000008</v>
      </c>
      <c r="K39" s="48" t="s">
        <v>239</v>
      </c>
      <c r="L39" s="22">
        <v>0</v>
      </c>
      <c r="M39" s="22">
        <v>0</v>
      </c>
    </row>
    <row r="40" spans="2:13" ht="36" customHeight="1">
      <c r="B40" s="13">
        <v>45254</v>
      </c>
      <c r="C40" s="13">
        <v>45254</v>
      </c>
      <c r="D40" s="36" t="s">
        <v>242</v>
      </c>
      <c r="E40" s="39" t="s">
        <v>243</v>
      </c>
      <c r="F40" s="39"/>
      <c r="G40" s="39" t="s">
        <v>13</v>
      </c>
      <c r="H40" s="59">
        <v>4</v>
      </c>
      <c r="I40" s="15">
        <v>1369.8620000000001</v>
      </c>
      <c r="J40" s="33">
        <f>Productos[[#This Row],[Existencia iniciales]]*Productos[[#This Row],[Costo ]]</f>
        <v>5479.4480000000003</v>
      </c>
      <c r="K40" s="48" t="s">
        <v>171</v>
      </c>
      <c r="L40" s="22">
        <v>0</v>
      </c>
      <c r="M40" s="22">
        <v>0</v>
      </c>
    </row>
    <row r="41" spans="2:13" ht="36" customHeight="1">
      <c r="B41" s="13">
        <v>42691</v>
      </c>
      <c r="C41" s="13">
        <v>42691</v>
      </c>
      <c r="D41" s="36" t="s">
        <v>244</v>
      </c>
      <c r="E41" s="39" t="s">
        <v>245</v>
      </c>
      <c r="F41" s="39" t="s">
        <v>12</v>
      </c>
      <c r="G41" s="39" t="s">
        <v>13</v>
      </c>
      <c r="H41" s="59">
        <v>36</v>
      </c>
      <c r="I41" s="15">
        <v>20.65</v>
      </c>
      <c r="J41" s="33">
        <f>Productos[[#This Row],[Existencia iniciales]]*Productos[[#This Row],[Costo ]]</f>
        <v>743.4</v>
      </c>
      <c r="K41" s="48" t="s">
        <v>97</v>
      </c>
      <c r="L41" s="22">
        <v>0</v>
      </c>
      <c r="M41" s="22">
        <v>0</v>
      </c>
    </row>
    <row r="42" spans="2:13" ht="36" customHeight="1">
      <c r="B42" s="13">
        <v>44883</v>
      </c>
      <c r="C42" s="13">
        <v>44883</v>
      </c>
      <c r="D42" s="36" t="s">
        <v>246</v>
      </c>
      <c r="E42" s="39" t="s">
        <v>247</v>
      </c>
      <c r="F42" s="39" t="s">
        <v>12</v>
      </c>
      <c r="G42" s="39" t="s">
        <v>13</v>
      </c>
      <c r="H42" s="59">
        <v>3</v>
      </c>
      <c r="I42" s="15">
        <v>142.78</v>
      </c>
      <c r="J42" s="33">
        <f>Productos[[#This Row],[Existencia iniciales]]*Productos[[#This Row],[Costo ]]</f>
        <v>428.34000000000003</v>
      </c>
      <c r="K42" s="48" t="s">
        <v>97</v>
      </c>
      <c r="L42" s="22">
        <v>0</v>
      </c>
      <c r="M42" s="22">
        <v>0</v>
      </c>
    </row>
    <row r="43" spans="2:13" ht="36" customHeight="1">
      <c r="B43" s="13">
        <v>45254</v>
      </c>
      <c r="C43" s="13">
        <v>45254</v>
      </c>
      <c r="D43" s="36" t="s">
        <v>248</v>
      </c>
      <c r="E43" s="39" t="s">
        <v>249</v>
      </c>
      <c r="F43" s="51" t="s">
        <v>12</v>
      </c>
      <c r="G43" s="39" t="s">
        <v>13</v>
      </c>
      <c r="H43" s="59">
        <v>141</v>
      </c>
      <c r="I43" s="15">
        <v>124.2</v>
      </c>
      <c r="J43" s="33">
        <f>Productos[[#This Row],[Existencia iniciales]]*Productos[[#This Row],[Costo ]]</f>
        <v>17512.2</v>
      </c>
      <c r="K43" s="48" t="s">
        <v>97</v>
      </c>
      <c r="L43" s="22">
        <v>0</v>
      </c>
      <c r="M43" s="22">
        <v>0</v>
      </c>
    </row>
    <row r="44" spans="2:13" ht="36" customHeight="1">
      <c r="B44" s="13">
        <v>45736</v>
      </c>
      <c r="C44" s="13">
        <v>45736</v>
      </c>
      <c r="D44" s="36" t="s">
        <v>250</v>
      </c>
      <c r="E44" s="30" t="s">
        <v>251</v>
      </c>
      <c r="F44" s="30" t="s">
        <v>12</v>
      </c>
      <c r="G44" s="39" t="s">
        <v>13</v>
      </c>
      <c r="H44" s="59">
        <v>1667</v>
      </c>
      <c r="I44" s="15">
        <v>3.6</v>
      </c>
      <c r="J44" s="33">
        <f>Productos[[#This Row],[Existencia iniciales]]*Productos[[#This Row],[Costo ]]</f>
        <v>6001.2</v>
      </c>
      <c r="K44" s="48" t="s">
        <v>97</v>
      </c>
      <c r="L44" s="22">
        <v>1500</v>
      </c>
      <c r="M44" s="22">
        <v>165</v>
      </c>
    </row>
    <row r="45" spans="2:13" ht="36" customHeight="1">
      <c r="B45" s="13">
        <v>44327</v>
      </c>
      <c r="C45" s="13">
        <v>44327</v>
      </c>
      <c r="D45" s="36" t="s">
        <v>252</v>
      </c>
      <c r="E45" s="53" t="s">
        <v>253</v>
      </c>
      <c r="F45" s="53" t="s">
        <v>12</v>
      </c>
      <c r="G45" s="39" t="s">
        <v>13</v>
      </c>
      <c r="H45" s="59">
        <v>891</v>
      </c>
      <c r="I45" s="15">
        <v>3.17503</v>
      </c>
      <c r="J45" s="33">
        <f>Productos[[#This Row],[Existencia iniciales]]*Productos[[#This Row],[Costo ]]</f>
        <v>2828.9517300000002</v>
      </c>
      <c r="K45" s="48" t="s">
        <v>97</v>
      </c>
      <c r="L45" s="22">
        <v>0</v>
      </c>
      <c r="M45" s="22">
        <v>50</v>
      </c>
    </row>
    <row r="46" spans="2:13" ht="36" customHeight="1">
      <c r="B46" s="13">
        <v>44517</v>
      </c>
      <c r="C46" s="13">
        <v>44517</v>
      </c>
      <c r="D46" s="36" t="s">
        <v>254</v>
      </c>
      <c r="E46" s="39" t="s">
        <v>255</v>
      </c>
      <c r="F46" s="39" t="s">
        <v>12</v>
      </c>
      <c r="G46" s="39" t="s">
        <v>13</v>
      </c>
      <c r="H46" s="59">
        <v>7</v>
      </c>
      <c r="I46" s="15">
        <v>56.003</v>
      </c>
      <c r="J46" s="33">
        <f>Productos[[#This Row],[Existencia iniciales]]*Productos[[#This Row],[Costo ]]</f>
        <v>392.02100000000002</v>
      </c>
      <c r="K46" s="48" t="s">
        <v>97</v>
      </c>
      <c r="L46" s="22">
        <v>0</v>
      </c>
      <c r="M46" s="22">
        <v>0</v>
      </c>
    </row>
    <row r="47" spans="2:13" ht="36" customHeight="1">
      <c r="B47" s="13">
        <v>45736</v>
      </c>
      <c r="C47" s="13">
        <v>45736</v>
      </c>
      <c r="D47" s="36" t="s">
        <v>256</v>
      </c>
      <c r="E47" s="30" t="s">
        <v>257</v>
      </c>
      <c r="F47" s="30" t="s">
        <v>156</v>
      </c>
      <c r="G47" s="39" t="s">
        <v>13</v>
      </c>
      <c r="H47" s="59">
        <v>119</v>
      </c>
      <c r="I47" s="15">
        <v>40</v>
      </c>
      <c r="J47" s="33">
        <f>Productos[[#This Row],[Existencia iniciales]]*Productos[[#This Row],[Costo ]]</f>
        <v>4760</v>
      </c>
      <c r="K47" s="48" t="s">
        <v>97</v>
      </c>
      <c r="L47" s="22">
        <v>30</v>
      </c>
      <c r="M47" s="22">
        <v>6</v>
      </c>
    </row>
    <row r="48" spans="2:13" ht="36" customHeight="1">
      <c r="B48" s="13">
        <v>45254</v>
      </c>
      <c r="C48" s="13">
        <v>45254</v>
      </c>
      <c r="D48" s="36" t="s">
        <v>258</v>
      </c>
      <c r="E48" s="30" t="s">
        <v>259</v>
      </c>
      <c r="F48" s="30" t="s">
        <v>156</v>
      </c>
      <c r="G48" s="39" t="s">
        <v>13</v>
      </c>
      <c r="H48" s="59">
        <v>0</v>
      </c>
      <c r="I48" s="15">
        <v>41.04</v>
      </c>
      <c r="J48" s="33">
        <f>Productos[[#This Row],[Existencia iniciales]]*Productos[[#This Row],[Costo ]]</f>
        <v>0</v>
      </c>
      <c r="K48" s="48" t="s">
        <v>97</v>
      </c>
      <c r="L48" s="22">
        <v>0</v>
      </c>
      <c r="M48" s="22">
        <v>0</v>
      </c>
    </row>
    <row r="49" spans="2:13" ht="36" customHeight="1">
      <c r="B49" s="13">
        <v>45254</v>
      </c>
      <c r="C49" s="13">
        <v>45254</v>
      </c>
      <c r="D49" s="36" t="s">
        <v>260</v>
      </c>
      <c r="E49" s="30" t="s">
        <v>261</v>
      </c>
      <c r="F49" s="30" t="s">
        <v>156</v>
      </c>
      <c r="G49" s="39" t="s">
        <v>13</v>
      </c>
      <c r="H49" s="59">
        <v>33</v>
      </c>
      <c r="I49" s="15">
        <v>112.1</v>
      </c>
      <c r="J49" s="33">
        <f>Productos[[#This Row],[Existencia iniciales]]*Productos[[#This Row],[Costo ]]</f>
        <v>3699.2999999999997</v>
      </c>
      <c r="K49" s="48" t="s">
        <v>97</v>
      </c>
      <c r="L49" s="22">
        <v>0</v>
      </c>
      <c r="M49" s="22">
        <v>2</v>
      </c>
    </row>
    <row r="50" spans="2:13" ht="36" customHeight="1">
      <c r="B50" s="13">
        <v>44883</v>
      </c>
      <c r="C50" s="13">
        <v>44883</v>
      </c>
      <c r="D50" s="36" t="s">
        <v>262</v>
      </c>
      <c r="E50" s="30" t="s">
        <v>263</v>
      </c>
      <c r="F50" s="30" t="s">
        <v>156</v>
      </c>
      <c r="G50" s="39" t="s">
        <v>13</v>
      </c>
      <c r="H50" s="59">
        <v>30</v>
      </c>
      <c r="I50" s="15">
        <v>85.054199999999994</v>
      </c>
      <c r="J50" s="33">
        <f>Productos[[#This Row],[Existencia iniciales]]*Productos[[#This Row],[Costo ]]</f>
        <v>2551.6259999999997</v>
      </c>
      <c r="K50" s="48" t="s">
        <v>97</v>
      </c>
      <c r="L50" s="22">
        <v>0</v>
      </c>
      <c r="M50" s="22">
        <v>2</v>
      </c>
    </row>
    <row r="51" spans="2:13" ht="36" customHeight="1">
      <c r="B51" s="13">
        <v>45064</v>
      </c>
      <c r="C51" s="13">
        <v>45064</v>
      </c>
      <c r="D51" s="36" t="s">
        <v>264</v>
      </c>
      <c r="E51" s="30" t="s">
        <v>265</v>
      </c>
      <c r="F51" s="30" t="s">
        <v>156</v>
      </c>
      <c r="G51" s="39" t="s">
        <v>13</v>
      </c>
      <c r="H51" s="59">
        <v>21</v>
      </c>
      <c r="I51" s="15">
        <v>141.6</v>
      </c>
      <c r="J51" s="33">
        <f>Productos[[#This Row],[Existencia iniciales]]*Productos[[#This Row],[Costo ]]</f>
        <v>2973.6</v>
      </c>
      <c r="K51" s="48" t="s">
        <v>97</v>
      </c>
      <c r="L51" s="22">
        <v>0</v>
      </c>
      <c r="M51" s="22">
        <v>0</v>
      </c>
    </row>
    <row r="52" spans="2:13" ht="36" customHeight="1">
      <c r="B52" s="13">
        <v>45254</v>
      </c>
      <c r="C52" s="13">
        <v>45254</v>
      </c>
      <c r="D52" s="36" t="s">
        <v>266</v>
      </c>
      <c r="E52" s="39" t="s">
        <v>267</v>
      </c>
      <c r="F52" s="30" t="s">
        <v>156</v>
      </c>
      <c r="G52" s="39" t="s">
        <v>13</v>
      </c>
      <c r="H52" s="59">
        <v>5</v>
      </c>
      <c r="I52" s="15">
        <v>70.563000000000002</v>
      </c>
      <c r="J52" s="33">
        <f>Productos[[#This Row],[Existencia iniciales]]*Productos[[#This Row],[Costo ]]</f>
        <v>352.815</v>
      </c>
      <c r="K52" s="48" t="s">
        <v>97</v>
      </c>
      <c r="L52" s="22">
        <v>0</v>
      </c>
      <c r="M52" s="22">
        <v>0</v>
      </c>
    </row>
    <row r="53" spans="2:13" ht="36" customHeight="1">
      <c r="B53" s="13">
        <v>45587</v>
      </c>
      <c r="C53" s="13">
        <v>45587</v>
      </c>
      <c r="D53" s="36" t="s">
        <v>268</v>
      </c>
      <c r="E53" s="30" t="s">
        <v>269</v>
      </c>
      <c r="F53" s="30" t="s">
        <v>12</v>
      </c>
      <c r="G53" s="39" t="s">
        <v>13</v>
      </c>
      <c r="H53" s="59">
        <v>17</v>
      </c>
      <c r="I53" s="15">
        <v>10</v>
      </c>
      <c r="J53" s="33">
        <f>Productos[[#This Row],[Existencia iniciales]]*Productos[[#This Row],[Costo ]]</f>
        <v>170</v>
      </c>
      <c r="K53" s="48" t="s">
        <v>97</v>
      </c>
      <c r="L53" s="22">
        <v>0</v>
      </c>
      <c r="M53" s="22">
        <v>4</v>
      </c>
    </row>
    <row r="54" spans="2:13" ht="36" customHeight="1">
      <c r="B54" s="13">
        <v>45587</v>
      </c>
      <c r="C54" s="13">
        <v>45587</v>
      </c>
      <c r="D54" s="36" t="s">
        <v>270</v>
      </c>
      <c r="E54" s="30" t="s">
        <v>271</v>
      </c>
      <c r="F54" s="30" t="s">
        <v>156</v>
      </c>
      <c r="G54" s="39" t="s">
        <v>13</v>
      </c>
      <c r="H54" s="59">
        <v>25</v>
      </c>
      <c r="I54" s="15">
        <v>40</v>
      </c>
      <c r="J54" s="33">
        <f>Productos[[#This Row],[Existencia iniciales]]*Productos[[#This Row],[Costo ]]</f>
        <v>1000</v>
      </c>
      <c r="K54" s="48" t="s">
        <v>97</v>
      </c>
      <c r="L54" s="22">
        <v>0</v>
      </c>
      <c r="M54" s="22">
        <v>3</v>
      </c>
    </row>
    <row r="55" spans="2:13" ht="36" customHeight="1">
      <c r="B55" s="13">
        <v>45254</v>
      </c>
      <c r="C55" s="13">
        <v>45254</v>
      </c>
      <c r="D55" s="36" t="s">
        <v>272</v>
      </c>
      <c r="E55" s="30" t="s">
        <v>273</v>
      </c>
      <c r="F55" s="30" t="s">
        <v>12</v>
      </c>
      <c r="G55" s="39" t="s">
        <v>13</v>
      </c>
      <c r="H55" s="59">
        <v>13</v>
      </c>
      <c r="I55" s="15">
        <v>501.5</v>
      </c>
      <c r="J55" s="33">
        <f>Productos[[#This Row],[Existencia iniciales]]*Productos[[#This Row],[Costo ]]</f>
        <v>6519.5</v>
      </c>
      <c r="K55" s="48" t="s">
        <v>97</v>
      </c>
      <c r="L55" s="22">
        <v>0</v>
      </c>
      <c r="M55" s="22">
        <v>1</v>
      </c>
    </row>
    <row r="56" spans="2:13" ht="36" customHeight="1">
      <c r="B56" s="13">
        <v>45254</v>
      </c>
      <c r="C56" s="13">
        <v>45254</v>
      </c>
      <c r="D56" s="36" t="s">
        <v>274</v>
      </c>
      <c r="E56" s="39" t="s">
        <v>275</v>
      </c>
      <c r="F56" s="39" t="s">
        <v>156</v>
      </c>
      <c r="G56" s="39" t="s">
        <v>13</v>
      </c>
      <c r="H56" s="59">
        <v>10</v>
      </c>
      <c r="I56" s="15">
        <v>62.091999999999999</v>
      </c>
      <c r="J56" s="33">
        <f>Productos[[#This Row],[Existencia iniciales]]*Productos[[#This Row],[Costo ]]</f>
        <v>620.91999999999996</v>
      </c>
      <c r="K56" s="48" t="s">
        <v>97</v>
      </c>
      <c r="L56" s="22">
        <v>0</v>
      </c>
      <c r="M56" s="22">
        <v>0</v>
      </c>
    </row>
    <row r="57" spans="2:13" ht="36" customHeight="1">
      <c r="B57" s="13">
        <v>45254</v>
      </c>
      <c r="C57" s="13">
        <v>45254</v>
      </c>
      <c r="D57" s="36" t="s">
        <v>276</v>
      </c>
      <c r="E57" s="39" t="s">
        <v>277</v>
      </c>
      <c r="F57" s="39" t="s">
        <v>156</v>
      </c>
      <c r="G57" s="39" t="s">
        <v>13</v>
      </c>
      <c r="H57" s="59">
        <v>7</v>
      </c>
      <c r="I57" s="15">
        <v>40.000999999999998</v>
      </c>
      <c r="J57" s="33">
        <f>Productos[[#This Row],[Existencia iniciales]]*Productos[[#This Row],[Costo ]]</f>
        <v>280.00700000000001</v>
      </c>
      <c r="K57" s="48" t="s">
        <v>97</v>
      </c>
      <c r="L57" s="22">
        <v>0</v>
      </c>
      <c r="M57" s="22">
        <v>0</v>
      </c>
    </row>
    <row r="58" spans="2:13" ht="36" customHeight="1">
      <c r="B58" s="13">
        <v>45254</v>
      </c>
      <c r="C58" s="13">
        <v>45254</v>
      </c>
      <c r="D58" s="36" t="s">
        <v>278</v>
      </c>
      <c r="E58" s="30" t="s">
        <v>279</v>
      </c>
      <c r="F58" s="30" t="s">
        <v>156</v>
      </c>
      <c r="G58" s="39" t="s">
        <v>13</v>
      </c>
      <c r="H58" s="59">
        <v>34</v>
      </c>
      <c r="I58" s="15">
        <v>31.27</v>
      </c>
      <c r="J58" s="33">
        <f>Productos[[#This Row],[Existencia iniciales]]*Productos[[#This Row],[Costo ]]</f>
        <v>1063.18</v>
      </c>
      <c r="K58" s="48" t="s">
        <v>97</v>
      </c>
      <c r="L58" s="22">
        <v>0</v>
      </c>
      <c r="M58" s="22">
        <v>1</v>
      </c>
    </row>
    <row r="59" spans="2:13" ht="36" customHeight="1">
      <c r="B59" s="13">
        <v>42933</v>
      </c>
      <c r="C59" s="13">
        <v>42933</v>
      </c>
      <c r="D59" s="36" t="s">
        <v>280</v>
      </c>
      <c r="E59" s="30" t="s">
        <v>281</v>
      </c>
      <c r="F59" s="30" t="s">
        <v>12</v>
      </c>
      <c r="G59" s="39" t="s">
        <v>13</v>
      </c>
      <c r="H59" s="59">
        <v>172</v>
      </c>
      <c r="I59" s="15">
        <v>6.1006</v>
      </c>
      <c r="J59" s="33">
        <f>Productos[[#This Row],[Existencia iniciales]]*Productos[[#This Row],[Costo ]]</f>
        <v>1049.3032000000001</v>
      </c>
      <c r="K59" s="48" t="s">
        <v>239</v>
      </c>
      <c r="L59" s="22">
        <v>0</v>
      </c>
      <c r="M59" s="22">
        <v>0</v>
      </c>
    </row>
    <row r="60" spans="2:13" ht="36" customHeight="1">
      <c r="B60" s="13">
        <v>44458</v>
      </c>
      <c r="C60" s="13">
        <v>44458</v>
      </c>
      <c r="D60" s="50" t="s">
        <v>282</v>
      </c>
      <c r="E60" s="39" t="s">
        <v>283</v>
      </c>
      <c r="F60" s="51" t="s">
        <v>12</v>
      </c>
      <c r="G60" s="39" t="s">
        <v>13</v>
      </c>
      <c r="H60" s="59">
        <v>2</v>
      </c>
      <c r="I60" s="15">
        <v>2360</v>
      </c>
      <c r="J60" s="33">
        <f>Productos[[#This Row],[Existencia iniciales]]*Productos[[#This Row],[Costo ]]</f>
        <v>4720</v>
      </c>
      <c r="K60" s="48" t="s">
        <v>239</v>
      </c>
      <c r="L60" s="22">
        <v>0</v>
      </c>
      <c r="M60" s="22">
        <v>0</v>
      </c>
    </row>
    <row r="61" spans="2:13" ht="36" customHeight="1">
      <c r="B61" s="13">
        <v>44322</v>
      </c>
      <c r="C61" s="13">
        <v>44322</v>
      </c>
      <c r="D61" s="36" t="s">
        <v>284</v>
      </c>
      <c r="E61" s="39" t="s">
        <v>285</v>
      </c>
      <c r="F61" s="39" t="s">
        <v>12</v>
      </c>
      <c r="G61" s="39" t="s">
        <v>13</v>
      </c>
      <c r="H61" s="59">
        <v>2</v>
      </c>
      <c r="I61" s="15">
        <v>127.44</v>
      </c>
      <c r="J61" s="33">
        <f>Productos[[#This Row],[Existencia iniciales]]*Productos[[#This Row],[Costo ]]</f>
        <v>254.88</v>
      </c>
      <c r="K61" s="48" t="s">
        <v>179</v>
      </c>
      <c r="L61" s="22">
        <v>0</v>
      </c>
      <c r="M61" s="22">
        <v>0</v>
      </c>
    </row>
    <row r="62" spans="2:13" ht="36" customHeight="1">
      <c r="B62" s="13">
        <v>45587</v>
      </c>
      <c r="C62" s="13">
        <v>45587</v>
      </c>
      <c r="D62" s="36" t="s">
        <v>286</v>
      </c>
      <c r="E62" s="37" t="s">
        <v>287</v>
      </c>
      <c r="F62" s="37" t="s">
        <v>12</v>
      </c>
      <c r="G62" s="39" t="s">
        <v>13</v>
      </c>
      <c r="H62" s="59">
        <v>231</v>
      </c>
      <c r="I62" s="15">
        <v>15</v>
      </c>
      <c r="J62" s="33">
        <f>Productos[[#This Row],[Existencia iniciales]]*Productos[[#This Row],[Costo ]]</f>
        <v>3465</v>
      </c>
      <c r="K62" s="48" t="s">
        <v>97</v>
      </c>
      <c r="L62" s="22">
        <v>0</v>
      </c>
      <c r="M62" s="22">
        <v>88</v>
      </c>
    </row>
    <row r="63" spans="2:13" ht="36" customHeight="1">
      <c r="B63" s="13">
        <v>44886</v>
      </c>
      <c r="C63" s="13">
        <v>44886</v>
      </c>
      <c r="D63" s="36" t="s">
        <v>288</v>
      </c>
      <c r="E63" s="37" t="s">
        <v>289</v>
      </c>
      <c r="F63" s="37" t="s">
        <v>12</v>
      </c>
      <c r="G63" s="39" t="s">
        <v>13</v>
      </c>
      <c r="H63" s="59">
        <v>13</v>
      </c>
      <c r="I63" s="15">
        <v>17.7</v>
      </c>
      <c r="J63" s="33">
        <f>Productos[[#This Row],[Existencia iniciales]]*Productos[[#This Row],[Costo ]]</f>
        <v>230.1</v>
      </c>
      <c r="K63" s="48" t="s">
        <v>97</v>
      </c>
      <c r="L63" s="22">
        <v>0</v>
      </c>
      <c r="M63" s="22">
        <v>1</v>
      </c>
    </row>
    <row r="64" spans="2:13" ht="36" customHeight="1">
      <c r="B64" s="13">
        <v>44883</v>
      </c>
      <c r="C64" s="13">
        <v>44883</v>
      </c>
      <c r="D64" s="36" t="s">
        <v>290</v>
      </c>
      <c r="E64" s="37" t="s">
        <v>291</v>
      </c>
      <c r="F64" s="37" t="s">
        <v>12</v>
      </c>
      <c r="G64" s="39" t="s">
        <v>13</v>
      </c>
      <c r="H64" s="59">
        <v>99</v>
      </c>
      <c r="I64" s="15">
        <v>9.2157999999999998</v>
      </c>
      <c r="J64" s="33">
        <f>Productos[[#This Row],[Existencia iniciales]]*Productos[[#This Row],[Costo ]]</f>
        <v>912.36419999999998</v>
      </c>
      <c r="K64" s="48" t="s">
        <v>97</v>
      </c>
      <c r="L64" s="22">
        <v>0</v>
      </c>
      <c r="M64" s="22">
        <v>2</v>
      </c>
    </row>
    <row r="65" spans="2:13" ht="36" customHeight="1">
      <c r="B65" s="13">
        <v>45254</v>
      </c>
      <c r="C65" s="13">
        <v>45254</v>
      </c>
      <c r="D65" s="36" t="s">
        <v>292</v>
      </c>
      <c r="E65" s="30" t="s">
        <v>293</v>
      </c>
      <c r="F65" s="30" t="s">
        <v>12</v>
      </c>
      <c r="G65" s="39" t="s">
        <v>13</v>
      </c>
      <c r="H65" s="59">
        <v>96</v>
      </c>
      <c r="I65" s="15">
        <v>4.6256000000000004</v>
      </c>
      <c r="J65" s="33">
        <f>Productos[[#This Row],[Existencia iniciales]]*Productos[[#This Row],[Costo ]]</f>
        <v>444.05760000000004</v>
      </c>
      <c r="K65" s="48" t="s">
        <v>97</v>
      </c>
      <c r="L65" s="22">
        <v>0</v>
      </c>
      <c r="M65" s="22">
        <v>14</v>
      </c>
    </row>
    <row r="66" spans="2:13" ht="36" customHeight="1">
      <c r="B66" s="13">
        <v>45736</v>
      </c>
      <c r="C66" s="13">
        <v>45736</v>
      </c>
      <c r="D66" s="36" t="s">
        <v>294</v>
      </c>
      <c r="E66" s="30" t="s">
        <v>295</v>
      </c>
      <c r="F66" s="30" t="s">
        <v>12</v>
      </c>
      <c r="G66" s="39" t="s">
        <v>13</v>
      </c>
      <c r="H66" s="59">
        <v>147</v>
      </c>
      <c r="I66" s="15">
        <v>45</v>
      </c>
      <c r="J66" s="33">
        <f>Productos[[#This Row],[Existencia iniciales]]*Productos[[#This Row],[Costo ]]</f>
        <v>6615</v>
      </c>
      <c r="K66" s="48" t="s">
        <v>239</v>
      </c>
      <c r="L66" s="22">
        <v>60</v>
      </c>
      <c r="M66" s="22">
        <v>3</v>
      </c>
    </row>
    <row r="67" spans="2:13" ht="36" customHeight="1">
      <c r="B67" s="13">
        <v>45736</v>
      </c>
      <c r="C67" s="13">
        <v>45736</v>
      </c>
      <c r="D67" s="36" t="s">
        <v>296</v>
      </c>
      <c r="E67" s="30" t="s">
        <v>297</v>
      </c>
      <c r="F67" s="30" t="s">
        <v>12</v>
      </c>
      <c r="G67" s="39" t="s">
        <v>13</v>
      </c>
      <c r="H67" s="59">
        <v>125</v>
      </c>
      <c r="I67" s="15">
        <v>26.66</v>
      </c>
      <c r="J67" s="33">
        <f>Productos[[#This Row],[Existencia iniciales]]*Productos[[#This Row],[Costo ]]</f>
        <v>3332.5</v>
      </c>
      <c r="K67" s="48" t="s">
        <v>239</v>
      </c>
      <c r="L67" s="22">
        <v>120</v>
      </c>
      <c r="M67" s="22">
        <v>15</v>
      </c>
    </row>
    <row r="68" spans="2:13" ht="36" customHeight="1">
      <c r="B68" s="13">
        <v>44501</v>
      </c>
      <c r="C68" s="13">
        <v>44501</v>
      </c>
      <c r="D68" s="36" t="s">
        <v>298</v>
      </c>
      <c r="E68" s="30" t="s">
        <v>299</v>
      </c>
      <c r="F68" s="30" t="s">
        <v>12</v>
      </c>
      <c r="G68" s="39" t="s">
        <v>13</v>
      </c>
      <c r="H68" s="59">
        <v>2</v>
      </c>
      <c r="I68" s="15">
        <v>145.005</v>
      </c>
      <c r="J68" s="33">
        <f>Productos[[#This Row],[Existencia iniciales]]*Productos[[#This Row],[Costo ]]</f>
        <v>290.01</v>
      </c>
      <c r="K68" s="48" t="s">
        <v>239</v>
      </c>
      <c r="L68" s="22">
        <v>0</v>
      </c>
      <c r="M68" s="22">
        <v>0</v>
      </c>
    </row>
    <row r="69" spans="2:13" ht="36" customHeight="1">
      <c r="B69" s="13">
        <v>44628</v>
      </c>
      <c r="C69" s="13">
        <v>44628</v>
      </c>
      <c r="D69" s="36" t="s">
        <v>300</v>
      </c>
      <c r="E69" s="30" t="s">
        <v>301</v>
      </c>
      <c r="F69" s="30" t="s">
        <v>12</v>
      </c>
      <c r="G69" s="39" t="s">
        <v>13</v>
      </c>
      <c r="H69" s="59">
        <v>170</v>
      </c>
      <c r="I69" s="15">
        <v>224.9906</v>
      </c>
      <c r="J69" s="33">
        <f>Productos[[#This Row],[Existencia iniciales]]*Productos[[#This Row],[Costo ]]</f>
        <v>38248.402000000002</v>
      </c>
      <c r="K69" s="48" t="s">
        <v>239</v>
      </c>
      <c r="L69" s="22">
        <v>0</v>
      </c>
      <c r="M69" s="22">
        <v>3</v>
      </c>
    </row>
    <row r="70" spans="2:13" ht="36" customHeight="1">
      <c r="B70" s="13">
        <v>45587</v>
      </c>
      <c r="C70" s="13">
        <v>45587</v>
      </c>
      <c r="D70" s="36" t="s">
        <v>302</v>
      </c>
      <c r="E70" s="30" t="s">
        <v>303</v>
      </c>
      <c r="F70" s="30" t="s">
        <v>12</v>
      </c>
      <c r="G70" s="39" t="s">
        <v>13</v>
      </c>
      <c r="H70" s="59">
        <v>48</v>
      </c>
      <c r="I70" s="15">
        <v>13.029</v>
      </c>
      <c r="J70" s="33">
        <f>Productos[[#This Row],[Existencia iniciales]]*Productos[[#This Row],[Costo ]]</f>
        <v>625.39200000000005</v>
      </c>
      <c r="K70" s="48" t="s">
        <v>97</v>
      </c>
      <c r="L70" s="22">
        <v>0</v>
      </c>
      <c r="M70" s="22">
        <v>3</v>
      </c>
    </row>
    <row r="71" spans="2:13" ht="36" customHeight="1">
      <c r="B71" s="13">
        <v>43186</v>
      </c>
      <c r="C71" s="13">
        <v>43186</v>
      </c>
      <c r="D71" s="36" t="s">
        <v>304</v>
      </c>
      <c r="E71" s="39" t="s">
        <v>305</v>
      </c>
      <c r="F71" s="39" t="s">
        <v>12</v>
      </c>
      <c r="G71" s="39" t="s">
        <v>13</v>
      </c>
      <c r="H71" s="59">
        <v>20</v>
      </c>
      <c r="I71" s="15">
        <v>15</v>
      </c>
      <c r="J71" s="33">
        <f>Productos[[#This Row],[Existencia iniciales]]*Productos[[#This Row],[Costo ]]</f>
        <v>300</v>
      </c>
      <c r="K71" s="48" t="s">
        <v>97</v>
      </c>
      <c r="L71" s="22">
        <v>0</v>
      </c>
      <c r="M71" s="22">
        <v>1</v>
      </c>
    </row>
    <row r="72" spans="2:13" ht="36" customHeight="1">
      <c r="B72" s="13">
        <v>45254</v>
      </c>
      <c r="C72" s="13">
        <v>45254</v>
      </c>
      <c r="D72" s="36" t="s">
        <v>306</v>
      </c>
      <c r="E72" s="30" t="s">
        <v>307</v>
      </c>
      <c r="F72" s="30" t="s">
        <v>12</v>
      </c>
      <c r="G72" s="39" t="s">
        <v>13</v>
      </c>
      <c r="H72" s="59">
        <v>38</v>
      </c>
      <c r="I72" s="15">
        <v>54.079300000000003</v>
      </c>
      <c r="J72" s="33">
        <f>Productos[[#This Row],[Existencia iniciales]]*Productos[[#This Row],[Costo ]]</f>
        <v>2055.0134000000003</v>
      </c>
      <c r="K72" s="48" t="s">
        <v>97</v>
      </c>
      <c r="L72" s="22">
        <v>0</v>
      </c>
      <c r="M72" s="22">
        <v>3</v>
      </c>
    </row>
    <row r="73" spans="2:13" ht="36" customHeight="1">
      <c r="B73" s="13">
        <v>45587</v>
      </c>
      <c r="C73" s="13">
        <v>45587</v>
      </c>
      <c r="D73" s="36" t="s">
        <v>308</v>
      </c>
      <c r="E73" s="30" t="s">
        <v>309</v>
      </c>
      <c r="F73" s="30" t="s">
        <v>12</v>
      </c>
      <c r="G73" s="39" t="s">
        <v>13</v>
      </c>
      <c r="H73" s="59">
        <v>12</v>
      </c>
      <c r="I73" s="15">
        <v>15</v>
      </c>
      <c r="J73" s="33">
        <f>Productos[[#This Row],[Existencia iniciales]]*Productos[[#This Row],[Costo ]]</f>
        <v>180</v>
      </c>
      <c r="K73" s="48" t="s">
        <v>97</v>
      </c>
      <c r="L73" s="22">
        <v>0</v>
      </c>
      <c r="M73" s="22">
        <v>1</v>
      </c>
    </row>
    <row r="74" spans="2:13" ht="36" customHeight="1">
      <c r="B74" s="13">
        <v>45254</v>
      </c>
      <c r="C74" s="13">
        <v>45254</v>
      </c>
      <c r="D74" s="36" t="s">
        <v>310</v>
      </c>
      <c r="E74" s="39" t="s">
        <v>311</v>
      </c>
      <c r="F74" s="39" t="s">
        <v>12</v>
      </c>
      <c r="G74" s="39" t="s">
        <v>13</v>
      </c>
      <c r="H74" s="59">
        <v>45</v>
      </c>
      <c r="I74" s="15">
        <v>54.0794</v>
      </c>
      <c r="J74" s="33">
        <f>Productos[[#This Row],[Existencia iniciales]]*Productos[[#This Row],[Costo ]]</f>
        <v>2433.5729999999999</v>
      </c>
      <c r="K74" s="48" t="s">
        <v>97</v>
      </c>
      <c r="L74" s="22">
        <v>0</v>
      </c>
      <c r="M74" s="22">
        <v>3</v>
      </c>
    </row>
    <row r="75" spans="2:13" ht="36" customHeight="1">
      <c r="B75" s="13">
        <v>44547</v>
      </c>
      <c r="C75" s="13">
        <v>44547</v>
      </c>
      <c r="D75" s="36" t="s">
        <v>312</v>
      </c>
      <c r="E75" s="30" t="s">
        <v>313</v>
      </c>
      <c r="F75" s="30" t="s">
        <v>12</v>
      </c>
      <c r="G75" s="39" t="s">
        <v>13</v>
      </c>
      <c r="H75" s="59">
        <v>22</v>
      </c>
      <c r="I75" s="15">
        <v>9.0001999999999995</v>
      </c>
      <c r="J75" s="33">
        <f>Productos[[#This Row],[Existencia iniciales]]*Productos[[#This Row],[Costo ]]</f>
        <v>198.00439999999998</v>
      </c>
      <c r="K75" s="48" t="s">
        <v>97</v>
      </c>
      <c r="L75" s="22">
        <v>0</v>
      </c>
      <c r="M75" s="22">
        <v>0</v>
      </c>
    </row>
    <row r="76" spans="2:13" ht="36" customHeight="1">
      <c r="B76" s="13">
        <v>44883</v>
      </c>
      <c r="C76" s="13">
        <v>44883</v>
      </c>
      <c r="D76" s="36" t="s">
        <v>314</v>
      </c>
      <c r="E76" s="30" t="s">
        <v>315</v>
      </c>
      <c r="F76" s="30" t="s">
        <v>12</v>
      </c>
      <c r="G76" s="39" t="s">
        <v>13</v>
      </c>
      <c r="H76" s="59">
        <v>39</v>
      </c>
      <c r="I76" s="15">
        <v>23.694500000000001</v>
      </c>
      <c r="J76" s="33">
        <f>Productos[[#This Row],[Existencia iniciales]]*Productos[[#This Row],[Costo ]]</f>
        <v>924.08550000000002</v>
      </c>
      <c r="K76" s="48" t="s">
        <v>97</v>
      </c>
      <c r="L76" s="22">
        <v>0</v>
      </c>
      <c r="M76" s="22">
        <v>0</v>
      </c>
    </row>
    <row r="77" spans="2:13" ht="36" customHeight="1">
      <c r="B77" s="13">
        <v>44014</v>
      </c>
      <c r="C77" s="13">
        <v>44014</v>
      </c>
      <c r="D77" s="36" t="s">
        <v>316</v>
      </c>
      <c r="E77" s="39" t="s">
        <v>317</v>
      </c>
      <c r="F77" s="39" t="s">
        <v>12</v>
      </c>
      <c r="G77" s="39" t="s">
        <v>176</v>
      </c>
      <c r="H77" s="59">
        <v>0</v>
      </c>
      <c r="I77" s="15">
        <v>1230.74</v>
      </c>
      <c r="J77" s="33">
        <f>Productos[[#This Row],[Existencia iniciales]]*Productos[[#This Row],[Costo ]]</f>
        <v>0</v>
      </c>
      <c r="K77" s="48"/>
      <c r="L77" s="22">
        <v>0</v>
      </c>
      <c r="M77" s="22">
        <v>0</v>
      </c>
    </row>
    <row r="78" spans="2:13" ht="36" customHeight="1">
      <c r="B78" s="13">
        <v>44579</v>
      </c>
      <c r="C78" s="13">
        <v>44579</v>
      </c>
      <c r="D78" s="36" t="s">
        <v>318</v>
      </c>
      <c r="E78" s="39" t="s">
        <v>319</v>
      </c>
      <c r="F78" s="39" t="s">
        <v>12</v>
      </c>
      <c r="G78" s="39" t="s">
        <v>176</v>
      </c>
      <c r="H78" s="59">
        <v>0</v>
      </c>
      <c r="I78" s="15">
        <v>175.23</v>
      </c>
      <c r="J78" s="33">
        <f>Productos[[#This Row],[Existencia iniciales]]*Productos[[#This Row],[Costo ]]</f>
        <v>0</v>
      </c>
      <c r="K78" s="48"/>
      <c r="L78" s="22">
        <v>0</v>
      </c>
      <c r="M78" s="22">
        <v>0</v>
      </c>
    </row>
    <row r="79" spans="2:13" ht="36" customHeight="1">
      <c r="B79" s="13">
        <v>44547</v>
      </c>
      <c r="C79" s="13">
        <v>44547</v>
      </c>
      <c r="D79" s="36" t="s">
        <v>320</v>
      </c>
      <c r="E79" s="39" t="s">
        <v>321</v>
      </c>
      <c r="F79" s="39" t="s">
        <v>12</v>
      </c>
      <c r="G79" s="39" t="s">
        <v>176</v>
      </c>
      <c r="H79" s="59">
        <v>0</v>
      </c>
      <c r="I79" s="15">
        <v>2124</v>
      </c>
      <c r="J79" s="33">
        <f>Productos[[#This Row],[Existencia iniciales]]*Productos[[#This Row],[Costo ]]</f>
        <v>0</v>
      </c>
      <c r="K79" s="48"/>
      <c r="L79" s="22">
        <v>0</v>
      </c>
      <c r="M79" s="22">
        <v>0</v>
      </c>
    </row>
    <row r="80" spans="2:13" ht="36" customHeight="1">
      <c r="B80" s="13">
        <v>44547</v>
      </c>
      <c r="C80" s="13">
        <v>44547</v>
      </c>
      <c r="D80" s="36" t="s">
        <v>322</v>
      </c>
      <c r="E80" s="39" t="s">
        <v>323</v>
      </c>
      <c r="F80" s="39" t="s">
        <v>12</v>
      </c>
      <c r="G80" s="39" t="s">
        <v>176</v>
      </c>
      <c r="H80" s="59">
        <v>0</v>
      </c>
      <c r="I80" s="15">
        <v>128.62</v>
      </c>
      <c r="J80" s="33">
        <f>Productos[[#This Row],[Existencia iniciales]]*Productos[[#This Row],[Costo ]]</f>
        <v>0</v>
      </c>
      <c r="K80" s="48"/>
      <c r="L80" s="22">
        <v>0</v>
      </c>
      <c r="M80" s="22">
        <v>0</v>
      </c>
    </row>
    <row r="81" spans="2:13" ht="36" customHeight="1">
      <c r="B81" s="13">
        <v>44547</v>
      </c>
      <c r="C81" s="13">
        <v>44547</v>
      </c>
      <c r="D81" s="36" t="s">
        <v>324</v>
      </c>
      <c r="E81" s="39" t="s">
        <v>325</v>
      </c>
      <c r="F81" s="39" t="s">
        <v>12</v>
      </c>
      <c r="G81" s="39" t="s">
        <v>13</v>
      </c>
      <c r="H81" s="59">
        <v>3</v>
      </c>
      <c r="I81" s="15">
        <v>531</v>
      </c>
      <c r="J81" s="33">
        <f>Productos[[#This Row],[Existencia iniciales]]*Productos[[#This Row],[Costo ]]</f>
        <v>1593</v>
      </c>
      <c r="K81" s="48" t="s">
        <v>171</v>
      </c>
      <c r="L81" s="22">
        <v>0</v>
      </c>
      <c r="M81" s="22">
        <v>0</v>
      </c>
    </row>
    <row r="82" spans="2:13" ht="36" customHeight="1">
      <c r="B82" s="13">
        <v>44547</v>
      </c>
      <c r="C82" s="13">
        <v>44547</v>
      </c>
      <c r="D82" s="36" t="s">
        <v>326</v>
      </c>
      <c r="E82" s="39" t="s">
        <v>327</v>
      </c>
      <c r="F82" s="39" t="s">
        <v>12</v>
      </c>
      <c r="G82" s="39" t="s">
        <v>13</v>
      </c>
      <c r="H82" s="59">
        <v>16</v>
      </c>
      <c r="I82" s="15">
        <v>4019.08</v>
      </c>
      <c r="J82" s="33">
        <f>Productos[[#This Row],[Existencia iniciales]]*Productos[[#This Row],[Costo ]]</f>
        <v>64305.279999999999</v>
      </c>
      <c r="K82" s="48" t="s">
        <v>171</v>
      </c>
      <c r="L82" s="22">
        <v>0</v>
      </c>
      <c r="M82" s="22">
        <v>0</v>
      </c>
    </row>
    <row r="83" spans="2:13" ht="36" customHeight="1">
      <c r="B83" s="13">
        <v>44014</v>
      </c>
      <c r="C83" s="13">
        <v>44014</v>
      </c>
      <c r="D83" s="35" t="s">
        <v>328</v>
      </c>
      <c r="E83" s="51" t="s">
        <v>329</v>
      </c>
      <c r="F83" s="51" t="s">
        <v>12</v>
      </c>
      <c r="G83" s="39" t="s">
        <v>13</v>
      </c>
      <c r="H83" s="59">
        <v>1</v>
      </c>
      <c r="I83" s="15">
        <v>1693.3</v>
      </c>
      <c r="J83" s="33">
        <f>Productos[[#This Row],[Existencia iniciales]]*Productos[[#This Row],[Costo ]]</f>
        <v>1693.3</v>
      </c>
      <c r="K83" s="48" t="s">
        <v>171</v>
      </c>
      <c r="L83" s="22">
        <v>0</v>
      </c>
      <c r="M83" s="22">
        <v>0</v>
      </c>
    </row>
    <row r="84" spans="2:13" ht="36" customHeight="1">
      <c r="B84" s="13">
        <v>44014</v>
      </c>
      <c r="C84" s="13">
        <v>44014</v>
      </c>
      <c r="D84" s="36" t="s">
        <v>330</v>
      </c>
      <c r="E84" s="39" t="s">
        <v>331</v>
      </c>
      <c r="F84" s="39" t="s">
        <v>12</v>
      </c>
      <c r="G84" s="39" t="s">
        <v>176</v>
      </c>
      <c r="H84" s="59">
        <v>0</v>
      </c>
      <c r="I84" s="15">
        <v>354</v>
      </c>
      <c r="J84" s="33">
        <f>Productos[[#This Row],[Existencia iniciales]]*Productos[[#This Row],[Costo ]]</f>
        <v>0</v>
      </c>
      <c r="K84" s="48" t="s">
        <v>171</v>
      </c>
      <c r="L84" s="22">
        <v>0</v>
      </c>
      <c r="M84" s="22">
        <v>0</v>
      </c>
    </row>
    <row r="85" spans="2:13" ht="36" customHeight="1">
      <c r="B85" s="13">
        <v>44675</v>
      </c>
      <c r="C85" s="13">
        <v>44675</v>
      </c>
      <c r="D85" s="36" t="s">
        <v>332</v>
      </c>
      <c r="E85" s="39" t="s">
        <v>333</v>
      </c>
      <c r="F85" s="39" t="s">
        <v>203</v>
      </c>
      <c r="G85" s="39" t="s">
        <v>13</v>
      </c>
      <c r="H85" s="59">
        <v>8</v>
      </c>
      <c r="I85" s="15">
        <v>485.995</v>
      </c>
      <c r="J85" s="33">
        <f>Productos[[#This Row],[Existencia iniciales]]*Productos[[#This Row],[Costo ]]</f>
        <v>3887.96</v>
      </c>
      <c r="K85" s="48" t="s">
        <v>239</v>
      </c>
      <c r="L85" s="22">
        <v>0</v>
      </c>
      <c r="M85" s="22">
        <v>2</v>
      </c>
    </row>
    <row r="86" spans="2:13" ht="36" customHeight="1">
      <c r="B86" s="13">
        <v>45254</v>
      </c>
      <c r="C86" s="13">
        <v>45254</v>
      </c>
      <c r="D86" s="36" t="s">
        <v>334</v>
      </c>
      <c r="E86" s="30" t="s">
        <v>335</v>
      </c>
      <c r="F86" s="30" t="s">
        <v>12</v>
      </c>
      <c r="G86" s="39" t="s">
        <v>13</v>
      </c>
      <c r="H86" s="59">
        <v>98</v>
      </c>
      <c r="I86" s="15">
        <v>22.528099999999998</v>
      </c>
      <c r="J86" s="33">
        <f>Productos[[#This Row],[Existencia iniciales]]*Productos[[#This Row],[Costo ]]</f>
        <v>2207.7538</v>
      </c>
      <c r="K86" s="48" t="s">
        <v>97</v>
      </c>
      <c r="L86" s="22">
        <v>0</v>
      </c>
      <c r="M86" s="22">
        <v>12</v>
      </c>
    </row>
    <row r="87" spans="2:13" ht="36" customHeight="1">
      <c r="B87" s="13">
        <v>44883</v>
      </c>
      <c r="C87" s="13">
        <v>44883</v>
      </c>
      <c r="D87" s="36" t="s">
        <v>336</v>
      </c>
      <c r="E87" s="30" t="s">
        <v>337</v>
      </c>
      <c r="F87" s="30" t="s">
        <v>12</v>
      </c>
      <c r="G87" s="39" t="s">
        <v>13</v>
      </c>
      <c r="H87" s="59">
        <v>100</v>
      </c>
      <c r="I87" s="15">
        <v>41.064</v>
      </c>
      <c r="J87" s="33">
        <f>Productos[[#This Row],[Existencia iniciales]]*Productos[[#This Row],[Costo ]]</f>
        <v>4106.3999999999996</v>
      </c>
      <c r="K87" s="48" t="s">
        <v>97</v>
      </c>
      <c r="L87" s="22">
        <v>0</v>
      </c>
      <c r="M87" s="22">
        <v>0</v>
      </c>
    </row>
    <row r="88" spans="2:13" ht="36" customHeight="1">
      <c r="B88" s="13">
        <v>44501</v>
      </c>
      <c r="C88" s="13">
        <v>44501</v>
      </c>
      <c r="D88" s="36" t="s">
        <v>338</v>
      </c>
      <c r="E88" s="39" t="s">
        <v>339</v>
      </c>
      <c r="F88" s="39" t="s">
        <v>12</v>
      </c>
      <c r="G88" s="39" t="s">
        <v>13</v>
      </c>
      <c r="H88" s="59">
        <v>5</v>
      </c>
      <c r="I88" s="15">
        <v>226.006</v>
      </c>
      <c r="J88" s="33">
        <f>Productos[[#This Row],[Existencia iniciales]]*Productos[[#This Row],[Costo ]]</f>
        <v>1130.03</v>
      </c>
      <c r="K88" s="48" t="s">
        <v>97</v>
      </c>
      <c r="L88" s="22">
        <v>0</v>
      </c>
      <c r="M88" s="22">
        <v>0</v>
      </c>
    </row>
    <row r="89" spans="2:13" ht="36" customHeight="1">
      <c r="B89" s="13">
        <v>44158</v>
      </c>
      <c r="C89" s="13">
        <v>44158</v>
      </c>
      <c r="D89" s="36" t="s">
        <v>340</v>
      </c>
      <c r="E89" s="30" t="s">
        <v>341</v>
      </c>
      <c r="F89" s="49" t="s">
        <v>12</v>
      </c>
      <c r="G89" s="39" t="s">
        <v>13</v>
      </c>
      <c r="H89" s="59">
        <v>9</v>
      </c>
      <c r="I89" s="15">
        <v>242.99799999999999</v>
      </c>
      <c r="J89" s="33">
        <f>Productos[[#This Row],[Existencia iniciales]]*Productos[[#This Row],[Costo ]]</f>
        <v>2186.982</v>
      </c>
      <c r="K89" s="48" t="s">
        <v>97</v>
      </c>
      <c r="L89" s="22">
        <v>0</v>
      </c>
      <c r="M89" s="22">
        <v>0</v>
      </c>
    </row>
    <row r="90" spans="2:13" ht="36" customHeight="1">
      <c r="B90" s="13">
        <v>45254</v>
      </c>
      <c r="C90" s="13">
        <v>45254</v>
      </c>
      <c r="D90" s="36" t="s">
        <v>342</v>
      </c>
      <c r="E90" s="39" t="s">
        <v>343</v>
      </c>
      <c r="F90" s="39" t="s">
        <v>12</v>
      </c>
      <c r="G90" s="39" t="s">
        <v>13</v>
      </c>
      <c r="H90" s="59">
        <v>0</v>
      </c>
      <c r="I90" s="15">
        <v>364.6</v>
      </c>
      <c r="J90" s="33">
        <f>Productos[[#This Row],[Existencia iniciales]]*Productos[[#This Row],[Costo ]]</f>
        <v>0</v>
      </c>
      <c r="K90" s="48" t="s">
        <v>132</v>
      </c>
      <c r="L90" s="22">
        <v>0</v>
      </c>
      <c r="M90" s="22">
        <v>0</v>
      </c>
    </row>
    <row r="91" spans="2:13" ht="36" customHeight="1">
      <c r="B91" s="13">
        <v>45254</v>
      </c>
      <c r="C91" s="13">
        <v>45254</v>
      </c>
      <c r="D91" s="36" t="s">
        <v>344</v>
      </c>
      <c r="E91" s="51" t="s">
        <v>345</v>
      </c>
      <c r="F91" s="51" t="s">
        <v>12</v>
      </c>
      <c r="G91" s="39" t="s">
        <v>13</v>
      </c>
      <c r="H91" s="59">
        <v>4</v>
      </c>
      <c r="I91" s="15">
        <v>295</v>
      </c>
      <c r="J91" s="33">
        <f>Productos[[#This Row],[Existencia iniciales]]*Productos[[#This Row],[Costo ]]</f>
        <v>1180</v>
      </c>
      <c r="K91" s="48" t="s">
        <v>132</v>
      </c>
      <c r="L91" s="22">
        <v>0</v>
      </c>
      <c r="M91" s="22">
        <v>0</v>
      </c>
    </row>
    <row r="92" spans="2:13" ht="36" customHeight="1">
      <c r="B92" s="13">
        <v>45254</v>
      </c>
      <c r="C92" s="13">
        <v>45254</v>
      </c>
      <c r="D92" s="36" t="s">
        <v>346</v>
      </c>
      <c r="E92" s="39" t="s">
        <v>347</v>
      </c>
      <c r="F92" s="39" t="s">
        <v>12</v>
      </c>
      <c r="G92" s="39" t="s">
        <v>13</v>
      </c>
      <c r="H92" s="59">
        <v>3</v>
      </c>
      <c r="I92" s="15">
        <v>295</v>
      </c>
      <c r="J92" s="33">
        <f>Productos[[#This Row],[Existencia iniciales]]*Productos[[#This Row],[Costo ]]</f>
        <v>885</v>
      </c>
      <c r="K92" s="48" t="s">
        <v>132</v>
      </c>
      <c r="L92" s="22">
        <v>0</v>
      </c>
      <c r="M92" s="22">
        <v>0</v>
      </c>
    </row>
    <row r="93" spans="2:13" ht="36" customHeight="1">
      <c r="B93" s="13">
        <v>44579</v>
      </c>
      <c r="C93" s="13">
        <v>44579</v>
      </c>
      <c r="D93" s="36" t="s">
        <v>348</v>
      </c>
      <c r="E93" s="49" t="s">
        <v>349</v>
      </c>
      <c r="F93" s="49" t="s">
        <v>12</v>
      </c>
      <c r="G93" s="39" t="s">
        <v>176</v>
      </c>
      <c r="H93" s="59">
        <v>0</v>
      </c>
      <c r="I93" s="15">
        <v>1.03</v>
      </c>
      <c r="J93" s="33">
        <f>Productos[[#This Row],[Existencia iniciales]]*Productos[[#This Row],[Costo ]]</f>
        <v>0</v>
      </c>
      <c r="K93" s="48" t="s">
        <v>132</v>
      </c>
      <c r="L93" s="22">
        <v>0</v>
      </c>
      <c r="M93" s="22">
        <v>0</v>
      </c>
    </row>
    <row r="94" spans="2:13" ht="36" customHeight="1">
      <c r="B94" s="13">
        <v>45587</v>
      </c>
      <c r="C94" s="13">
        <v>45587</v>
      </c>
      <c r="D94" s="36" t="s">
        <v>350</v>
      </c>
      <c r="E94" s="39" t="s">
        <v>351</v>
      </c>
      <c r="F94" s="39" t="s">
        <v>12</v>
      </c>
      <c r="G94" s="39" t="s">
        <v>13</v>
      </c>
      <c r="H94" s="59">
        <v>4</v>
      </c>
      <c r="I94" s="15">
        <v>1200</v>
      </c>
      <c r="J94" s="33">
        <f>Productos[[#This Row],[Existencia iniciales]]*Productos[[#This Row],[Costo ]]</f>
        <v>4800</v>
      </c>
      <c r="K94" s="48" t="s">
        <v>97</v>
      </c>
      <c r="L94" s="22">
        <v>0</v>
      </c>
      <c r="M94" s="22">
        <v>0</v>
      </c>
    </row>
    <row r="95" spans="2:13" ht="36" customHeight="1">
      <c r="B95" s="13">
        <v>45587</v>
      </c>
      <c r="C95" s="13">
        <v>45587</v>
      </c>
      <c r="D95" s="36" t="s">
        <v>352</v>
      </c>
      <c r="E95" s="39" t="s">
        <v>353</v>
      </c>
      <c r="F95" s="39" t="s">
        <v>12</v>
      </c>
      <c r="G95" s="39" t="s">
        <v>13</v>
      </c>
      <c r="H95" s="59">
        <v>6</v>
      </c>
      <c r="I95" s="15">
        <v>800</v>
      </c>
      <c r="J95" s="33">
        <f>Productos[[#This Row],[Existencia iniciales]]*Productos[[#This Row],[Costo ]]</f>
        <v>4800</v>
      </c>
      <c r="K95" s="48" t="s">
        <v>97</v>
      </c>
      <c r="L95" s="22">
        <v>0</v>
      </c>
      <c r="M95" s="22">
        <v>0</v>
      </c>
    </row>
    <row r="96" spans="2:13" ht="36" customHeight="1">
      <c r="B96" s="13">
        <v>44327</v>
      </c>
      <c r="C96" s="13">
        <v>44327</v>
      </c>
      <c r="D96" s="36" t="s">
        <v>354</v>
      </c>
      <c r="E96" s="39" t="s">
        <v>355</v>
      </c>
      <c r="F96" s="39" t="s">
        <v>12</v>
      </c>
      <c r="G96" s="39" t="s">
        <v>13</v>
      </c>
      <c r="H96" s="59">
        <v>211</v>
      </c>
      <c r="I96" s="15">
        <v>29.50001</v>
      </c>
      <c r="J96" s="33">
        <f>Productos[[#This Row],[Existencia iniciales]]*Productos[[#This Row],[Costo ]]</f>
        <v>6224.5021100000004</v>
      </c>
      <c r="K96" s="48" t="s">
        <v>179</v>
      </c>
      <c r="L96" s="22">
        <v>0</v>
      </c>
      <c r="M96" s="22">
        <v>4</v>
      </c>
    </row>
    <row r="97" spans="2:13" ht="36" customHeight="1">
      <c r="B97" s="13">
        <v>45736</v>
      </c>
      <c r="C97" s="13">
        <v>45736</v>
      </c>
      <c r="D97" s="36" t="s">
        <v>356</v>
      </c>
      <c r="E97" s="30" t="s">
        <v>357</v>
      </c>
      <c r="F97" s="30" t="s">
        <v>12</v>
      </c>
      <c r="G97" s="39" t="s">
        <v>13</v>
      </c>
      <c r="H97" s="59">
        <v>23</v>
      </c>
      <c r="I97" s="15">
        <v>35.4</v>
      </c>
      <c r="J97" s="33">
        <f>Productos[[#This Row],[Existencia iniciales]]*Productos[[#This Row],[Costo ]]</f>
        <v>814.19999999999993</v>
      </c>
      <c r="K97" s="48" t="s">
        <v>97</v>
      </c>
      <c r="L97" s="22">
        <v>18</v>
      </c>
      <c r="M97" s="22">
        <v>0</v>
      </c>
    </row>
    <row r="98" spans="2:13" ht="36" customHeight="1">
      <c r="B98" s="13">
        <v>45254</v>
      </c>
      <c r="C98" s="13">
        <v>45254</v>
      </c>
      <c r="D98" s="36" t="s">
        <v>358</v>
      </c>
      <c r="E98" s="30" t="s">
        <v>359</v>
      </c>
      <c r="F98" s="30" t="s">
        <v>12</v>
      </c>
      <c r="G98" s="39" t="s">
        <v>13</v>
      </c>
      <c r="H98" s="59">
        <v>11</v>
      </c>
      <c r="I98" s="15">
        <v>141.6</v>
      </c>
      <c r="J98" s="33">
        <f>Productos[[#This Row],[Existencia iniciales]]*Productos[[#This Row],[Costo ]]</f>
        <v>1557.6</v>
      </c>
      <c r="K98" s="48" t="s">
        <v>179</v>
      </c>
      <c r="L98" s="22">
        <v>0</v>
      </c>
      <c r="M98" s="22">
        <v>0</v>
      </c>
    </row>
    <row r="99" spans="2:13" ht="36" customHeight="1">
      <c r="B99" s="13">
        <v>44895</v>
      </c>
      <c r="C99" s="13">
        <v>44895</v>
      </c>
      <c r="D99" s="36" t="s">
        <v>360</v>
      </c>
      <c r="E99" s="39" t="s">
        <v>361</v>
      </c>
      <c r="F99" s="39" t="s">
        <v>12</v>
      </c>
      <c r="G99" s="39" t="s">
        <v>13</v>
      </c>
      <c r="H99" s="59">
        <v>2</v>
      </c>
      <c r="I99" s="15">
        <v>181.13</v>
      </c>
      <c r="J99" s="33">
        <f>Productos[[#This Row],[Existencia iniciales]]*Productos[[#This Row],[Costo ]]</f>
        <v>362.26</v>
      </c>
      <c r="K99" s="48" t="s">
        <v>182</v>
      </c>
      <c r="L99" s="22">
        <v>0</v>
      </c>
      <c r="M99" s="22">
        <v>0</v>
      </c>
    </row>
    <row r="100" spans="2:13" ht="36" customHeight="1">
      <c r="B100" s="13">
        <v>45141</v>
      </c>
      <c r="C100" s="13">
        <v>45141</v>
      </c>
      <c r="D100" s="35" t="s">
        <v>362</v>
      </c>
      <c r="E100" s="39" t="s">
        <v>363</v>
      </c>
      <c r="F100" s="39" t="s">
        <v>12</v>
      </c>
      <c r="G100" s="39" t="s">
        <v>13</v>
      </c>
      <c r="H100" s="59">
        <v>0</v>
      </c>
      <c r="I100" s="15">
        <v>5900</v>
      </c>
      <c r="J100" s="33">
        <f>Productos[[#This Row],[Existencia iniciales]]*Productos[[#This Row],[Costo ]]</f>
        <v>0</v>
      </c>
      <c r="K100" s="48" t="s">
        <v>97</v>
      </c>
      <c r="L100" s="22">
        <v>0</v>
      </c>
      <c r="M100" s="22">
        <v>2</v>
      </c>
    </row>
    <row r="101" spans="2:13" ht="36" customHeight="1">
      <c r="B101" s="13">
        <v>44895</v>
      </c>
      <c r="C101" s="13">
        <v>44895</v>
      </c>
      <c r="D101" s="36" t="s">
        <v>364</v>
      </c>
      <c r="E101" s="39" t="s">
        <v>365</v>
      </c>
      <c r="F101" s="39" t="s">
        <v>12</v>
      </c>
      <c r="G101" s="39" t="s">
        <v>13</v>
      </c>
      <c r="H101" s="59">
        <v>37</v>
      </c>
      <c r="I101" s="15">
        <v>27.04</v>
      </c>
      <c r="J101" s="33">
        <f>Productos[[#This Row],[Existencia iniciales]]*Productos[[#This Row],[Costo ]]</f>
        <v>1000.48</v>
      </c>
      <c r="K101" s="48" t="s">
        <v>97</v>
      </c>
      <c r="L101" s="22">
        <v>0</v>
      </c>
      <c r="M101" s="22">
        <v>3</v>
      </c>
    </row>
    <row r="102" spans="2:13" ht="36" customHeight="1">
      <c r="B102" s="13">
        <v>45587</v>
      </c>
      <c r="C102" s="13">
        <v>45587</v>
      </c>
      <c r="D102" s="36" t="s">
        <v>366</v>
      </c>
      <c r="E102" s="30" t="s">
        <v>367</v>
      </c>
      <c r="F102" s="30" t="s">
        <v>12</v>
      </c>
      <c r="G102" s="39" t="s">
        <v>13</v>
      </c>
      <c r="H102" s="59">
        <v>147</v>
      </c>
      <c r="I102" s="15">
        <v>58.33</v>
      </c>
      <c r="J102" s="33">
        <f>Productos[[#This Row],[Existencia iniciales]]*Productos[[#This Row],[Costo ]]</f>
        <v>8574.51</v>
      </c>
      <c r="K102" s="48" t="s">
        <v>97</v>
      </c>
      <c r="L102" s="22">
        <v>0</v>
      </c>
      <c r="M102" s="22">
        <v>7</v>
      </c>
    </row>
    <row r="103" spans="2:13" ht="36" customHeight="1">
      <c r="B103" s="13">
        <v>44881</v>
      </c>
      <c r="C103" s="13">
        <v>44881</v>
      </c>
      <c r="D103" s="36" t="s">
        <v>368</v>
      </c>
      <c r="E103" s="39" t="s">
        <v>369</v>
      </c>
      <c r="F103" s="39" t="s">
        <v>12</v>
      </c>
      <c r="G103" s="39" t="s">
        <v>13</v>
      </c>
      <c r="H103" s="59">
        <v>71</v>
      </c>
      <c r="I103" s="15">
        <v>55.518999999999998</v>
      </c>
      <c r="J103" s="33">
        <f>Productos[[#This Row],[Existencia iniciales]]*Productos[[#This Row],[Costo ]]</f>
        <v>3941.8489999999997</v>
      </c>
      <c r="K103" s="48" t="s">
        <v>97</v>
      </c>
      <c r="L103" s="22">
        <v>0</v>
      </c>
      <c r="M103" s="22">
        <v>5</v>
      </c>
    </row>
    <row r="104" spans="2:13" ht="36" customHeight="1">
      <c r="B104" s="13">
        <v>45254</v>
      </c>
      <c r="C104" s="13">
        <v>45254</v>
      </c>
      <c r="D104" s="36" t="s">
        <v>370</v>
      </c>
      <c r="E104" s="30" t="s">
        <v>371</v>
      </c>
      <c r="F104" s="30" t="s">
        <v>203</v>
      </c>
      <c r="G104" s="39" t="s">
        <v>13</v>
      </c>
      <c r="H104" s="59">
        <v>59</v>
      </c>
      <c r="I104" s="15">
        <v>188.8</v>
      </c>
      <c r="J104" s="33">
        <f>Productos[[#This Row],[Existencia iniciales]]*Productos[[#This Row],[Costo ]]</f>
        <v>11139.2</v>
      </c>
      <c r="K104" s="48" t="s">
        <v>97</v>
      </c>
      <c r="L104" s="22">
        <v>0</v>
      </c>
      <c r="M104" s="22">
        <v>5</v>
      </c>
    </row>
    <row r="105" spans="2:13" ht="36" customHeight="1">
      <c r="B105" s="13">
        <v>44895</v>
      </c>
      <c r="C105" s="13">
        <v>45254</v>
      </c>
      <c r="D105" s="36" t="s">
        <v>372</v>
      </c>
      <c r="E105" s="30" t="s">
        <v>373</v>
      </c>
      <c r="F105" s="49" t="s">
        <v>12</v>
      </c>
      <c r="G105" s="39" t="s">
        <v>13</v>
      </c>
      <c r="H105" s="59">
        <v>37</v>
      </c>
      <c r="I105" s="15">
        <v>17.7</v>
      </c>
      <c r="J105" s="33">
        <f>Productos[[#This Row],[Existencia iniciales]]*Productos[[#This Row],[Costo ]]</f>
        <v>654.9</v>
      </c>
      <c r="K105" s="48" t="s">
        <v>97</v>
      </c>
      <c r="L105" s="22">
        <v>0</v>
      </c>
      <c r="M105" s="22">
        <v>1</v>
      </c>
    </row>
    <row r="106" spans="2:13" ht="36" customHeight="1">
      <c r="B106" s="13">
        <v>45736</v>
      </c>
      <c r="C106" s="13">
        <v>45736</v>
      </c>
      <c r="D106" s="36" t="s">
        <v>374</v>
      </c>
      <c r="E106" s="30" t="s">
        <v>375</v>
      </c>
      <c r="F106" s="30" t="s">
        <v>12</v>
      </c>
      <c r="G106" s="39" t="s">
        <v>13</v>
      </c>
      <c r="H106" s="59">
        <v>141</v>
      </c>
      <c r="I106" s="15">
        <v>12.5</v>
      </c>
      <c r="J106" s="33">
        <f>Productos[[#This Row],[Existencia iniciales]]*Productos[[#This Row],[Costo ]]</f>
        <v>1762.5</v>
      </c>
      <c r="K106" s="48" t="s">
        <v>97</v>
      </c>
      <c r="L106" s="22">
        <v>120</v>
      </c>
      <c r="M106" s="22">
        <v>3</v>
      </c>
    </row>
    <row r="107" spans="2:13" ht="36" customHeight="1">
      <c r="B107" s="13">
        <v>44014</v>
      </c>
      <c r="C107" s="13">
        <v>44014</v>
      </c>
      <c r="D107" s="36" t="s">
        <v>376</v>
      </c>
      <c r="E107" s="39" t="s">
        <v>377</v>
      </c>
      <c r="F107" s="39" t="s">
        <v>203</v>
      </c>
      <c r="G107" s="39" t="s">
        <v>13</v>
      </c>
      <c r="H107" s="59">
        <v>16</v>
      </c>
      <c r="I107" s="15">
        <v>470.23</v>
      </c>
      <c r="J107" s="33">
        <f>Productos[[#This Row],[Existencia iniciales]]*Productos[[#This Row],[Costo ]]</f>
        <v>7523.68</v>
      </c>
      <c r="K107" s="48" t="s">
        <v>239</v>
      </c>
      <c r="L107" s="22">
        <v>0</v>
      </c>
      <c r="M107" s="22">
        <v>0</v>
      </c>
    </row>
    <row r="108" spans="2:13" ht="36" customHeight="1">
      <c r="B108" s="13">
        <v>45741</v>
      </c>
      <c r="C108" s="13">
        <v>45741</v>
      </c>
      <c r="D108" s="36" t="s">
        <v>378</v>
      </c>
      <c r="E108" s="30" t="s">
        <v>379</v>
      </c>
      <c r="F108" s="30" t="s">
        <v>203</v>
      </c>
      <c r="G108" s="39" t="s">
        <v>13</v>
      </c>
      <c r="H108" s="59">
        <v>193</v>
      </c>
      <c r="I108" s="15">
        <v>230</v>
      </c>
      <c r="J108" s="33">
        <f>Productos[[#This Row],[Existencia iniciales]]*Productos[[#This Row],[Costo ]]</f>
        <v>44390</v>
      </c>
      <c r="K108" s="48" t="s">
        <v>239</v>
      </c>
      <c r="L108" s="22">
        <v>60</v>
      </c>
      <c r="M108" s="22">
        <v>54</v>
      </c>
    </row>
    <row r="109" spans="2:13" ht="36" customHeight="1">
      <c r="B109" s="13">
        <v>45736</v>
      </c>
      <c r="C109" s="13">
        <v>45736</v>
      </c>
      <c r="D109" s="36" t="s">
        <v>380</v>
      </c>
      <c r="E109" s="30" t="s">
        <v>381</v>
      </c>
      <c r="F109" s="30" t="s">
        <v>203</v>
      </c>
      <c r="G109" s="39" t="s">
        <v>13</v>
      </c>
      <c r="H109" s="59">
        <v>32</v>
      </c>
      <c r="I109" s="15">
        <v>362.26</v>
      </c>
      <c r="J109" s="33">
        <f>Productos[[#This Row],[Existencia iniciales]]*Productos[[#This Row],[Costo ]]</f>
        <v>11592.32</v>
      </c>
      <c r="K109" s="48" t="s">
        <v>239</v>
      </c>
      <c r="L109" s="22">
        <v>30</v>
      </c>
      <c r="M109" s="22">
        <v>1</v>
      </c>
    </row>
    <row r="110" spans="2:13" ht="36" customHeight="1">
      <c r="B110" s="13">
        <v>44883</v>
      </c>
      <c r="C110" s="13">
        <v>44883</v>
      </c>
      <c r="D110" s="36" t="s">
        <v>382</v>
      </c>
      <c r="E110" s="39" t="s">
        <v>383</v>
      </c>
      <c r="F110" s="54" t="s">
        <v>12</v>
      </c>
      <c r="G110" s="39" t="s">
        <v>13</v>
      </c>
      <c r="H110" s="59">
        <v>0</v>
      </c>
      <c r="I110" s="15">
        <v>649</v>
      </c>
      <c r="J110" s="33">
        <f>Productos[[#This Row],[Existencia iniciales]]*Productos[[#This Row],[Costo ]]</f>
        <v>0</v>
      </c>
      <c r="K110" s="48" t="s">
        <v>239</v>
      </c>
      <c r="L110" s="22">
        <v>0</v>
      </c>
      <c r="M110" s="22">
        <v>0</v>
      </c>
    </row>
    <row r="111" spans="2:13" ht="36" customHeight="1">
      <c r="B111" s="13">
        <v>44883</v>
      </c>
      <c r="C111" s="13">
        <v>44883</v>
      </c>
      <c r="D111" s="36" t="s">
        <v>384</v>
      </c>
      <c r="E111" s="30" t="s">
        <v>385</v>
      </c>
      <c r="F111" s="30" t="s">
        <v>12</v>
      </c>
      <c r="G111" s="39" t="s">
        <v>13</v>
      </c>
      <c r="H111" s="59">
        <v>6</v>
      </c>
      <c r="I111" s="15">
        <v>19.198499999999999</v>
      </c>
      <c r="J111" s="33">
        <f>Productos[[#This Row],[Existencia iniciales]]*Productos[[#This Row],[Costo ]]</f>
        <v>115.191</v>
      </c>
      <c r="K111" s="48" t="s">
        <v>239</v>
      </c>
      <c r="L111" s="22">
        <v>0</v>
      </c>
      <c r="M111" s="22">
        <v>0</v>
      </c>
    </row>
    <row r="112" spans="2:13" ht="36" customHeight="1">
      <c r="B112" s="13">
        <v>44501</v>
      </c>
      <c r="C112" s="13">
        <v>44501</v>
      </c>
      <c r="D112" s="36" t="s">
        <v>386</v>
      </c>
      <c r="E112" s="39" t="s">
        <v>387</v>
      </c>
      <c r="F112" s="39" t="s">
        <v>12</v>
      </c>
      <c r="G112" s="39" t="s">
        <v>13</v>
      </c>
      <c r="H112" s="59">
        <v>21</v>
      </c>
      <c r="I112" s="15">
        <v>25.5352</v>
      </c>
      <c r="J112" s="33">
        <f>Productos[[#This Row],[Existencia iniciales]]*Productos[[#This Row],[Costo ]]</f>
        <v>536.23919999999998</v>
      </c>
      <c r="K112" s="48" t="s">
        <v>97</v>
      </c>
      <c r="L112" s="22">
        <v>0</v>
      </c>
      <c r="M112" s="22">
        <v>2</v>
      </c>
    </row>
    <row r="113" spans="2:13" ht="36" customHeight="1">
      <c r="B113" s="13">
        <v>45736</v>
      </c>
      <c r="C113" s="13">
        <v>45736</v>
      </c>
      <c r="D113" s="36" t="s">
        <v>388</v>
      </c>
      <c r="E113" s="39" t="s">
        <v>389</v>
      </c>
      <c r="F113" s="51" t="s">
        <v>12</v>
      </c>
      <c r="G113" s="39" t="s">
        <v>13</v>
      </c>
      <c r="H113" s="59">
        <v>12</v>
      </c>
      <c r="I113" s="15">
        <v>5.2629999999999999</v>
      </c>
      <c r="J113" s="33">
        <f>Productos[[#This Row],[Existencia iniciales]]*Productos[[#This Row],[Costo ]]</f>
        <v>63.155999999999999</v>
      </c>
      <c r="K113" s="48" t="s">
        <v>97</v>
      </c>
      <c r="L113" s="22">
        <v>12</v>
      </c>
      <c r="M113" s="22">
        <v>5</v>
      </c>
    </row>
    <row r="114" spans="2:13" ht="36" customHeight="1">
      <c r="B114" s="13">
        <v>45254</v>
      </c>
      <c r="C114" s="13">
        <v>45254</v>
      </c>
      <c r="D114" s="36" t="s">
        <v>390</v>
      </c>
      <c r="E114" s="39" t="s">
        <v>391</v>
      </c>
      <c r="F114" s="39" t="s">
        <v>12</v>
      </c>
      <c r="G114" s="39" t="s">
        <v>13</v>
      </c>
      <c r="H114" s="59">
        <v>1</v>
      </c>
      <c r="I114" s="15">
        <v>1147</v>
      </c>
      <c r="J114" s="33">
        <f>Productos[[#This Row],[Existencia iniciales]]*Productos[[#This Row],[Costo ]]</f>
        <v>1147</v>
      </c>
      <c r="K114" s="48" t="s">
        <v>97</v>
      </c>
      <c r="L114" s="22">
        <v>0</v>
      </c>
      <c r="M114" s="22">
        <v>0</v>
      </c>
    </row>
    <row r="115" spans="2:13" ht="36" customHeight="1">
      <c r="B115" s="13">
        <v>45141</v>
      </c>
      <c r="C115" s="13">
        <v>45141</v>
      </c>
      <c r="D115" s="36" t="s">
        <v>392</v>
      </c>
      <c r="E115" s="53" t="s">
        <v>393</v>
      </c>
      <c r="F115" s="53" t="s">
        <v>203</v>
      </c>
      <c r="G115" s="39" t="s">
        <v>13</v>
      </c>
      <c r="H115" s="59">
        <v>100</v>
      </c>
      <c r="I115" s="15">
        <v>17.8949</v>
      </c>
      <c r="J115" s="33">
        <f>Productos[[#This Row],[Existencia iniciales]]*Productos[[#This Row],[Costo ]]</f>
        <v>1789.49</v>
      </c>
      <c r="K115" s="48" t="s">
        <v>239</v>
      </c>
      <c r="L115" s="22">
        <v>0</v>
      </c>
      <c r="M115" s="22">
        <v>8</v>
      </c>
    </row>
    <row r="116" spans="2:13" ht="36" customHeight="1">
      <c r="B116" s="13">
        <v>44678</v>
      </c>
      <c r="C116" s="13">
        <v>44678</v>
      </c>
      <c r="D116" s="36" t="s">
        <v>394</v>
      </c>
      <c r="E116" s="30" t="s">
        <v>395</v>
      </c>
      <c r="F116" s="30" t="s">
        <v>12</v>
      </c>
      <c r="G116" s="39" t="s">
        <v>13</v>
      </c>
      <c r="H116" s="59">
        <v>331</v>
      </c>
      <c r="I116" s="15">
        <v>0</v>
      </c>
      <c r="J116" s="33">
        <f>Productos[[#This Row],[Existencia iniciales]]*Productos[[#This Row],[Costo ]]</f>
        <v>0</v>
      </c>
      <c r="K116" s="48"/>
      <c r="L116" s="22">
        <v>0</v>
      </c>
      <c r="M116" s="22">
        <v>0</v>
      </c>
    </row>
    <row r="117" spans="2:13" ht="36" customHeight="1">
      <c r="B117" s="13">
        <v>44883</v>
      </c>
      <c r="C117" s="13">
        <v>44883</v>
      </c>
      <c r="D117" s="35" t="s">
        <v>396</v>
      </c>
      <c r="E117" s="39" t="s">
        <v>397</v>
      </c>
      <c r="F117" s="39" t="s">
        <v>12</v>
      </c>
      <c r="G117" s="39" t="s">
        <v>13</v>
      </c>
      <c r="H117" s="59">
        <v>935</v>
      </c>
      <c r="I117" s="15">
        <v>19.12</v>
      </c>
      <c r="J117" s="33">
        <f>Productos[[#This Row],[Existencia iniciales]]*Productos[[#This Row],[Costo ]]</f>
        <v>17877.2</v>
      </c>
      <c r="K117" s="48" t="s">
        <v>239</v>
      </c>
      <c r="L117" s="22">
        <v>0</v>
      </c>
      <c r="M117" s="22">
        <v>0</v>
      </c>
    </row>
    <row r="118" spans="2:13" ht="36" customHeight="1">
      <c r="B118" s="13">
        <v>44883</v>
      </c>
      <c r="C118" s="13">
        <v>44883</v>
      </c>
      <c r="D118" s="36" t="s">
        <v>398</v>
      </c>
      <c r="E118" s="30" t="s">
        <v>399</v>
      </c>
      <c r="F118" s="30" t="s">
        <v>12</v>
      </c>
      <c r="G118" s="39" t="s">
        <v>13</v>
      </c>
      <c r="H118" s="59">
        <v>15</v>
      </c>
      <c r="I118" s="15">
        <v>94.4</v>
      </c>
      <c r="J118" s="33">
        <f>Productos[[#This Row],[Existencia iniciales]]*Productos[[#This Row],[Costo ]]</f>
        <v>1416</v>
      </c>
      <c r="K118" s="48" t="s">
        <v>97</v>
      </c>
      <c r="L118" s="22">
        <v>0</v>
      </c>
      <c r="M118" s="22">
        <v>0</v>
      </c>
    </row>
    <row r="119" spans="2:13" ht="36" customHeight="1">
      <c r="B119" s="13">
        <v>45141</v>
      </c>
      <c r="C119" s="13">
        <v>45141</v>
      </c>
      <c r="D119" s="36" t="s">
        <v>400</v>
      </c>
      <c r="E119" s="39" t="s">
        <v>401</v>
      </c>
      <c r="F119" s="39" t="s">
        <v>12</v>
      </c>
      <c r="G119" s="39" t="s">
        <v>176</v>
      </c>
      <c r="H119" s="59">
        <v>0</v>
      </c>
      <c r="I119" s="15">
        <v>541.62</v>
      </c>
      <c r="J119" s="33">
        <f>Productos[[#This Row],[Existencia iniciales]]*Productos[[#This Row],[Costo ]]</f>
        <v>0</v>
      </c>
      <c r="K119" s="48"/>
      <c r="L119" s="22">
        <v>0</v>
      </c>
      <c r="M119" s="22">
        <v>0</v>
      </c>
    </row>
    <row r="120" spans="2:13" ht="36" customHeight="1">
      <c r="B120" s="13">
        <v>45736</v>
      </c>
      <c r="C120" s="13">
        <v>45736</v>
      </c>
      <c r="D120" s="36" t="s">
        <v>402</v>
      </c>
      <c r="E120" s="53" t="s">
        <v>403</v>
      </c>
      <c r="F120" s="53" t="s">
        <v>12</v>
      </c>
      <c r="G120" s="39" t="s">
        <v>13</v>
      </c>
      <c r="H120" s="59">
        <v>22</v>
      </c>
      <c r="I120" s="15">
        <v>40</v>
      </c>
      <c r="J120" s="33">
        <f>Productos[[#This Row],[Existencia iniciales]]*Productos[[#This Row],[Costo ]]</f>
        <v>880</v>
      </c>
      <c r="K120" s="48" t="s">
        <v>97</v>
      </c>
      <c r="L120" s="22">
        <v>12</v>
      </c>
      <c r="M120" s="22">
        <v>5</v>
      </c>
    </row>
    <row r="121" spans="2:13" ht="36" customHeight="1">
      <c r="B121" s="13">
        <v>45587</v>
      </c>
      <c r="C121" s="13">
        <v>45587</v>
      </c>
      <c r="D121" s="36" t="s">
        <v>404</v>
      </c>
      <c r="E121" s="30" t="s">
        <v>405</v>
      </c>
      <c r="F121" s="30" t="s">
        <v>12</v>
      </c>
      <c r="G121" s="39" t="s">
        <v>13</v>
      </c>
      <c r="H121" s="59">
        <v>5</v>
      </c>
      <c r="I121" s="15">
        <v>300</v>
      </c>
      <c r="J121" s="33">
        <f>Productos[[#This Row],[Existencia iniciales]]*Productos[[#This Row],[Costo ]]</f>
        <v>1500</v>
      </c>
      <c r="K121" s="48" t="s">
        <v>97</v>
      </c>
      <c r="L121" s="22">
        <v>0</v>
      </c>
      <c r="M121" s="22">
        <v>1</v>
      </c>
    </row>
    <row r="122" spans="2:13" ht="36" customHeight="1">
      <c r="B122" s="13">
        <v>45064</v>
      </c>
      <c r="C122" s="13">
        <v>45064</v>
      </c>
      <c r="D122" s="36" t="s">
        <v>406</v>
      </c>
      <c r="E122" s="30" t="s">
        <v>407</v>
      </c>
      <c r="F122" s="30" t="s">
        <v>12</v>
      </c>
      <c r="G122" s="39" t="s">
        <v>13</v>
      </c>
      <c r="H122" s="59">
        <v>5</v>
      </c>
      <c r="I122" s="15">
        <v>22.597000000000001</v>
      </c>
      <c r="J122" s="33">
        <f>Productos[[#This Row],[Existencia iniciales]]*Productos[[#This Row],[Costo ]]</f>
        <v>112.98500000000001</v>
      </c>
      <c r="K122" s="48" t="s">
        <v>97</v>
      </c>
      <c r="L122" s="22">
        <v>0</v>
      </c>
      <c r="M122" s="22">
        <v>0</v>
      </c>
    </row>
    <row r="123" spans="2:13" ht="36" customHeight="1">
      <c r="B123" s="13">
        <v>44517</v>
      </c>
      <c r="C123" s="13">
        <v>44517</v>
      </c>
      <c r="D123" s="36" t="s">
        <v>408</v>
      </c>
      <c r="E123" s="30" t="s">
        <v>409</v>
      </c>
      <c r="F123" s="30" t="s">
        <v>12</v>
      </c>
      <c r="G123" s="39" t="s">
        <v>13</v>
      </c>
      <c r="H123" s="59">
        <v>8</v>
      </c>
      <c r="I123" s="15">
        <v>22.597000000000001</v>
      </c>
      <c r="J123" s="33">
        <f>Productos[[#This Row],[Existencia iniciales]]*Productos[[#This Row],[Costo ]]</f>
        <v>180.77600000000001</v>
      </c>
      <c r="K123" s="48" t="s">
        <v>97</v>
      </c>
      <c r="L123" s="22">
        <v>0</v>
      </c>
      <c r="M123" s="22">
        <v>0</v>
      </c>
    </row>
    <row r="124" spans="2:13" ht="36" customHeight="1">
      <c r="B124" s="13">
        <v>44634</v>
      </c>
      <c r="C124" s="13">
        <v>44634</v>
      </c>
      <c r="D124" s="36" t="s">
        <v>410</v>
      </c>
      <c r="E124" s="30" t="s">
        <v>411</v>
      </c>
      <c r="F124" s="30" t="s">
        <v>12</v>
      </c>
      <c r="G124" s="30" t="s">
        <v>176</v>
      </c>
      <c r="H124" s="59">
        <v>4</v>
      </c>
      <c r="I124" s="15">
        <v>8567.98</v>
      </c>
      <c r="J124" s="33">
        <f>Productos[[#This Row],[Existencia iniciales]]*Productos[[#This Row],[Costo ]]</f>
        <v>34271.919999999998</v>
      </c>
      <c r="K124" s="48" t="s">
        <v>97</v>
      </c>
      <c r="L124" s="22">
        <v>0</v>
      </c>
      <c r="M124" s="22">
        <v>0</v>
      </c>
    </row>
    <row r="125" spans="2:13" ht="36" customHeight="1">
      <c r="B125" s="13">
        <v>44634</v>
      </c>
      <c r="C125" s="13">
        <v>44634</v>
      </c>
      <c r="D125" s="36" t="s">
        <v>412</v>
      </c>
      <c r="E125" s="30" t="s">
        <v>413</v>
      </c>
      <c r="F125" s="30" t="s">
        <v>12</v>
      </c>
      <c r="G125" s="30" t="s">
        <v>176</v>
      </c>
      <c r="H125" s="59">
        <v>2</v>
      </c>
      <c r="I125" s="15">
        <v>8567.98</v>
      </c>
      <c r="J125" s="33">
        <f>Productos[[#This Row],[Existencia iniciales]]*Productos[[#This Row],[Costo ]]</f>
        <v>17135.96</v>
      </c>
      <c r="K125" s="48" t="s">
        <v>97</v>
      </c>
      <c r="L125" s="22">
        <v>0</v>
      </c>
      <c r="M125" s="22">
        <v>0</v>
      </c>
    </row>
    <row r="126" spans="2:13" ht="36" customHeight="1">
      <c r="B126" s="13">
        <v>44634</v>
      </c>
      <c r="C126" s="13">
        <v>44634</v>
      </c>
      <c r="D126" s="36" t="s">
        <v>414</v>
      </c>
      <c r="E126" s="30" t="s">
        <v>415</v>
      </c>
      <c r="F126" s="30" t="s">
        <v>12</v>
      </c>
      <c r="G126" s="30" t="s">
        <v>176</v>
      </c>
      <c r="H126" s="59">
        <v>3</v>
      </c>
      <c r="I126" s="15">
        <v>8567.98</v>
      </c>
      <c r="J126" s="33">
        <f>Productos[[#This Row],[Existencia iniciales]]*Productos[[#This Row],[Costo ]]</f>
        <v>25703.94</v>
      </c>
      <c r="K126" s="48" t="s">
        <v>97</v>
      </c>
      <c r="L126" s="22">
        <v>0</v>
      </c>
      <c r="M126" s="22">
        <v>0</v>
      </c>
    </row>
    <row r="127" spans="2:13" ht="36" customHeight="1">
      <c r="B127" s="13">
        <v>44634</v>
      </c>
      <c r="C127" s="13">
        <v>44634</v>
      </c>
      <c r="D127" s="36" t="s">
        <v>416</v>
      </c>
      <c r="E127" s="30" t="s">
        <v>417</v>
      </c>
      <c r="F127" s="30" t="s">
        <v>12</v>
      </c>
      <c r="G127" s="30" t="s">
        <v>176</v>
      </c>
      <c r="H127" s="59">
        <v>12</v>
      </c>
      <c r="I127" s="15">
        <v>5203.9179999999997</v>
      </c>
      <c r="J127" s="33">
        <f>Productos[[#This Row],[Existencia iniciales]]*Productos[[#This Row],[Costo ]]</f>
        <v>62447.015999999996</v>
      </c>
      <c r="K127" s="48" t="s">
        <v>97</v>
      </c>
      <c r="L127" s="22">
        <v>0</v>
      </c>
      <c r="M127" s="22">
        <v>0</v>
      </c>
    </row>
    <row r="128" spans="2:13" ht="36" customHeight="1">
      <c r="B128" s="13">
        <v>44634</v>
      </c>
      <c r="C128" s="13">
        <v>44634</v>
      </c>
      <c r="D128" s="36" t="s">
        <v>418</v>
      </c>
      <c r="E128" s="30" t="s">
        <v>419</v>
      </c>
      <c r="F128" s="30" t="s">
        <v>12</v>
      </c>
      <c r="G128" s="30" t="s">
        <v>176</v>
      </c>
      <c r="H128" s="59">
        <v>13</v>
      </c>
      <c r="I128" s="15">
        <v>7413.3388000000004</v>
      </c>
      <c r="J128" s="33">
        <f>Productos[[#This Row],[Existencia iniciales]]*Productos[[#This Row],[Costo ]]</f>
        <v>96373.404399999999</v>
      </c>
      <c r="K128" s="48" t="s">
        <v>97</v>
      </c>
      <c r="L128" s="22">
        <v>0</v>
      </c>
      <c r="M128" s="22">
        <v>0</v>
      </c>
    </row>
    <row r="129" spans="2:13" ht="36" customHeight="1">
      <c r="B129" s="13">
        <v>44634</v>
      </c>
      <c r="C129" s="13">
        <v>44634</v>
      </c>
      <c r="D129" s="36" t="s">
        <v>420</v>
      </c>
      <c r="E129" s="30" t="s">
        <v>421</v>
      </c>
      <c r="F129" s="30" t="s">
        <v>12</v>
      </c>
      <c r="G129" s="30" t="s">
        <v>176</v>
      </c>
      <c r="H129" s="59">
        <v>12</v>
      </c>
      <c r="I129" s="15">
        <v>7413.3387000000002</v>
      </c>
      <c r="J129" s="33">
        <f>Productos[[#This Row],[Existencia iniciales]]*Productos[[#This Row],[Costo ]]</f>
        <v>88960.064400000003</v>
      </c>
      <c r="K129" s="48" t="s">
        <v>97</v>
      </c>
      <c r="L129" s="22">
        <v>0</v>
      </c>
      <c r="M129" s="22">
        <v>0</v>
      </c>
    </row>
    <row r="130" spans="2:13" ht="36" customHeight="1">
      <c r="B130" s="13">
        <v>44634</v>
      </c>
      <c r="C130" s="13">
        <v>44634</v>
      </c>
      <c r="D130" s="36" t="s">
        <v>422</v>
      </c>
      <c r="E130" s="30" t="s">
        <v>423</v>
      </c>
      <c r="F130" s="30" t="s">
        <v>12</v>
      </c>
      <c r="G130" s="30" t="s">
        <v>176</v>
      </c>
      <c r="H130" s="59">
        <v>12</v>
      </c>
      <c r="I130" s="15">
        <v>7413.3387000000002</v>
      </c>
      <c r="J130" s="33">
        <f>Productos[[#This Row],[Existencia iniciales]]*Productos[[#This Row],[Costo ]]</f>
        <v>88960.064400000003</v>
      </c>
      <c r="K130" s="48" t="s">
        <v>97</v>
      </c>
      <c r="L130" s="22">
        <v>0</v>
      </c>
      <c r="M130" s="22">
        <v>0</v>
      </c>
    </row>
    <row r="131" spans="2:13" ht="36" customHeight="1">
      <c r="B131" s="13">
        <v>44634</v>
      </c>
      <c r="C131" s="13">
        <v>44634</v>
      </c>
      <c r="D131" s="36" t="s">
        <v>424</v>
      </c>
      <c r="E131" s="30" t="s">
        <v>425</v>
      </c>
      <c r="F131" s="30" t="s">
        <v>12</v>
      </c>
      <c r="G131" s="30" t="s">
        <v>176</v>
      </c>
      <c r="H131" s="59">
        <v>2</v>
      </c>
      <c r="I131" s="15">
        <v>7530.76</v>
      </c>
      <c r="J131" s="33">
        <f>Productos[[#This Row],[Existencia iniciales]]*Productos[[#This Row],[Costo ]]</f>
        <v>15061.52</v>
      </c>
      <c r="K131" s="48" t="s">
        <v>97</v>
      </c>
      <c r="L131" s="22">
        <v>0</v>
      </c>
      <c r="M131" s="22">
        <v>0</v>
      </c>
    </row>
    <row r="132" spans="2:13" ht="36" customHeight="1">
      <c r="B132" s="13">
        <v>44634</v>
      </c>
      <c r="C132" s="13">
        <v>44634</v>
      </c>
      <c r="D132" s="36" t="s">
        <v>426</v>
      </c>
      <c r="E132" s="55" t="s">
        <v>427</v>
      </c>
      <c r="F132" s="55" t="s">
        <v>12</v>
      </c>
      <c r="G132" s="30" t="s">
        <v>176</v>
      </c>
      <c r="H132" s="59">
        <v>12</v>
      </c>
      <c r="I132" s="15">
        <v>7128.3209999999999</v>
      </c>
      <c r="J132" s="33">
        <f>Productos[[#This Row],[Existencia iniciales]]*Productos[[#This Row],[Costo ]]</f>
        <v>85539.851999999999</v>
      </c>
      <c r="K132" s="48" t="s">
        <v>97</v>
      </c>
      <c r="L132" s="22">
        <v>0</v>
      </c>
      <c r="M132" s="22">
        <v>0</v>
      </c>
    </row>
    <row r="133" spans="2:13" ht="36" customHeight="1">
      <c r="B133" s="13">
        <v>45281</v>
      </c>
      <c r="C133" s="13">
        <v>45281</v>
      </c>
      <c r="D133" s="36" t="s">
        <v>428</v>
      </c>
      <c r="E133" s="55" t="s">
        <v>429</v>
      </c>
      <c r="F133" s="55" t="s">
        <v>12</v>
      </c>
      <c r="G133" s="30" t="s">
        <v>176</v>
      </c>
      <c r="H133" s="59">
        <v>0</v>
      </c>
      <c r="I133" s="15">
        <v>5299.17</v>
      </c>
      <c r="J133" s="33">
        <f>Productos[[#This Row],[Existencia iniciales]]*Productos[[#This Row],[Costo ]]</f>
        <v>0</v>
      </c>
      <c r="K133" s="48" t="s">
        <v>97</v>
      </c>
      <c r="L133" s="22">
        <v>0</v>
      </c>
      <c r="M133" s="22">
        <v>0</v>
      </c>
    </row>
    <row r="134" spans="2:13" ht="36" customHeight="1">
      <c r="B134" s="13">
        <v>44771</v>
      </c>
      <c r="C134" s="13">
        <v>44771</v>
      </c>
      <c r="D134" s="36" t="s">
        <v>430</v>
      </c>
      <c r="E134" s="55" t="s">
        <v>431</v>
      </c>
      <c r="F134" s="55" t="s">
        <v>12</v>
      </c>
      <c r="G134" s="30" t="s">
        <v>176</v>
      </c>
      <c r="H134" s="59">
        <v>4</v>
      </c>
      <c r="I134" s="15">
        <v>6843.3059999999996</v>
      </c>
      <c r="J134" s="33">
        <f>Productos[[#This Row],[Existencia iniciales]]*Productos[[#This Row],[Costo ]]</f>
        <v>27373.223999999998</v>
      </c>
      <c r="K134" s="48" t="s">
        <v>97</v>
      </c>
      <c r="L134" s="22">
        <v>0</v>
      </c>
      <c r="M134" s="22">
        <v>0</v>
      </c>
    </row>
    <row r="135" spans="2:13" ht="36" customHeight="1">
      <c r="B135" s="13">
        <v>45141</v>
      </c>
      <c r="C135" s="13">
        <v>45141</v>
      </c>
      <c r="D135" s="36" t="s">
        <v>432</v>
      </c>
      <c r="E135" s="55" t="s">
        <v>433</v>
      </c>
      <c r="F135" s="55" t="s">
        <v>12</v>
      </c>
      <c r="G135" s="30" t="s">
        <v>176</v>
      </c>
      <c r="H135" s="59">
        <v>2</v>
      </c>
      <c r="I135" s="15">
        <v>6843.3040000000001</v>
      </c>
      <c r="J135" s="33">
        <f>Productos[[#This Row],[Existencia iniciales]]*Productos[[#This Row],[Costo ]]</f>
        <v>13686.608</v>
      </c>
      <c r="K135" s="48" t="s">
        <v>97</v>
      </c>
      <c r="L135" s="22">
        <v>0</v>
      </c>
      <c r="M135" s="22">
        <v>0</v>
      </c>
    </row>
    <row r="136" spans="2:13" ht="36" customHeight="1">
      <c r="B136" s="13">
        <v>44791</v>
      </c>
      <c r="C136" s="13">
        <v>44791</v>
      </c>
      <c r="D136" s="36" t="s">
        <v>434</v>
      </c>
      <c r="E136" s="55" t="s">
        <v>435</v>
      </c>
      <c r="F136" s="55" t="s">
        <v>12</v>
      </c>
      <c r="G136" s="30" t="s">
        <v>176</v>
      </c>
      <c r="H136" s="59">
        <v>10</v>
      </c>
      <c r="I136" s="15">
        <v>6843.3040000000001</v>
      </c>
      <c r="J136" s="33">
        <f>Productos[[#This Row],[Existencia iniciales]]*Productos[[#This Row],[Costo ]]</f>
        <v>68433.040000000008</v>
      </c>
      <c r="K136" s="48" t="s">
        <v>97</v>
      </c>
      <c r="L136" s="22">
        <v>0</v>
      </c>
      <c r="M136" s="22">
        <v>0</v>
      </c>
    </row>
    <row r="137" spans="2:13" ht="36" customHeight="1">
      <c r="B137" s="13">
        <v>45254</v>
      </c>
      <c r="C137" s="13">
        <v>45254</v>
      </c>
      <c r="D137" s="36" t="s">
        <v>436</v>
      </c>
      <c r="E137" s="39" t="s">
        <v>437</v>
      </c>
      <c r="F137" s="39" t="s">
        <v>12</v>
      </c>
      <c r="G137" s="30" t="s">
        <v>176</v>
      </c>
      <c r="H137" s="59">
        <v>10</v>
      </c>
      <c r="I137" s="15">
        <v>6216.7240000000002</v>
      </c>
      <c r="J137" s="33">
        <f>Productos[[#This Row],[Existencia iniciales]]*Productos[[#This Row],[Costo ]]</f>
        <v>62167.240000000005</v>
      </c>
      <c r="K137" s="48" t="s">
        <v>97</v>
      </c>
      <c r="L137" s="22">
        <v>0</v>
      </c>
      <c r="M137" s="22">
        <v>0</v>
      </c>
    </row>
    <row r="138" spans="2:13" ht="36" customHeight="1">
      <c r="B138" s="13">
        <v>44782</v>
      </c>
      <c r="C138" s="13">
        <v>44782</v>
      </c>
      <c r="D138" s="36" t="s">
        <v>438</v>
      </c>
      <c r="E138" s="39" t="s">
        <v>439</v>
      </c>
      <c r="F138" s="39" t="s">
        <v>12</v>
      </c>
      <c r="G138" s="30" t="s">
        <v>176</v>
      </c>
      <c r="H138" s="59">
        <v>11</v>
      </c>
      <c r="I138" s="15">
        <v>6216.7240000000002</v>
      </c>
      <c r="J138" s="33">
        <f>Productos[[#This Row],[Existencia iniciales]]*Productos[[#This Row],[Costo ]]</f>
        <v>68383.964000000007</v>
      </c>
      <c r="K138" s="48" t="s">
        <v>97</v>
      </c>
      <c r="L138" s="22">
        <v>0</v>
      </c>
      <c r="M138" s="22">
        <v>0</v>
      </c>
    </row>
    <row r="139" spans="2:13" ht="36" customHeight="1">
      <c r="B139" s="13">
        <v>45281</v>
      </c>
      <c r="C139" s="13">
        <v>45281</v>
      </c>
      <c r="D139" s="36" t="s">
        <v>440</v>
      </c>
      <c r="E139" s="39" t="s">
        <v>441</v>
      </c>
      <c r="F139" s="39" t="s">
        <v>12</v>
      </c>
      <c r="G139" s="30" t="s">
        <v>176</v>
      </c>
      <c r="H139" s="59">
        <v>14</v>
      </c>
      <c r="I139" s="15">
        <v>6216.7232999999997</v>
      </c>
      <c r="J139" s="33">
        <f>Productos[[#This Row],[Existencia iniciales]]*Productos[[#This Row],[Costo ]]</f>
        <v>87034.126199999999</v>
      </c>
      <c r="K139" s="48" t="s">
        <v>97</v>
      </c>
      <c r="L139" s="22">
        <v>0</v>
      </c>
      <c r="M139" s="22">
        <v>0</v>
      </c>
    </row>
    <row r="140" spans="2:13" ht="36" customHeight="1">
      <c r="B140" s="13">
        <v>45141</v>
      </c>
      <c r="C140" s="13">
        <v>45141</v>
      </c>
      <c r="D140" s="36" t="s">
        <v>442</v>
      </c>
      <c r="E140" s="39" t="s">
        <v>443</v>
      </c>
      <c r="F140" s="39" t="s">
        <v>12</v>
      </c>
      <c r="G140" s="30" t="s">
        <v>176</v>
      </c>
      <c r="H140" s="59">
        <v>22</v>
      </c>
      <c r="I140" s="15">
        <v>4837.0439999999999</v>
      </c>
      <c r="J140" s="33">
        <f>Productos[[#This Row],[Existencia iniciales]]*Productos[[#This Row],[Costo ]]</f>
        <v>106414.96799999999</v>
      </c>
      <c r="K140" s="48" t="s">
        <v>97</v>
      </c>
      <c r="L140" s="22">
        <v>0</v>
      </c>
      <c r="M140" s="22">
        <v>0</v>
      </c>
    </row>
    <row r="141" spans="2:13" ht="36" customHeight="1">
      <c r="B141" s="13">
        <v>45141</v>
      </c>
      <c r="C141" s="13">
        <v>45141</v>
      </c>
      <c r="D141" s="36" t="s">
        <v>444</v>
      </c>
      <c r="E141" s="30" t="s">
        <v>445</v>
      </c>
      <c r="F141" s="39" t="s">
        <v>12</v>
      </c>
      <c r="G141" s="30" t="s">
        <v>176</v>
      </c>
      <c r="H141" s="59">
        <v>1</v>
      </c>
      <c r="I141" s="15">
        <v>0</v>
      </c>
      <c r="J141" s="33">
        <f>Productos[[#This Row],[Existencia iniciales]]*Productos[[#This Row],[Costo ]]</f>
        <v>0</v>
      </c>
      <c r="K141" s="48" t="s">
        <v>97</v>
      </c>
      <c r="L141" s="22">
        <v>0</v>
      </c>
      <c r="M141" s="22">
        <v>0</v>
      </c>
    </row>
    <row r="142" spans="2:13" ht="36" customHeight="1">
      <c r="B142" s="13">
        <v>45254</v>
      </c>
      <c r="C142" s="13">
        <v>45254</v>
      </c>
      <c r="D142" s="36" t="s">
        <v>446</v>
      </c>
      <c r="E142" s="55" t="s">
        <v>447</v>
      </c>
      <c r="F142" s="55" t="s">
        <v>12</v>
      </c>
      <c r="G142" s="30" t="s">
        <v>176</v>
      </c>
      <c r="H142" s="59">
        <v>4</v>
      </c>
      <c r="I142" s="15">
        <v>13385.14</v>
      </c>
      <c r="J142" s="33">
        <f>Productos[[#This Row],[Existencia iniciales]]*Productos[[#This Row],[Costo ]]</f>
        <v>53540.56</v>
      </c>
      <c r="K142" s="48" t="s">
        <v>97</v>
      </c>
      <c r="L142" s="22">
        <v>0</v>
      </c>
      <c r="M142" s="22">
        <v>0</v>
      </c>
    </row>
    <row r="143" spans="2:13" ht="36" customHeight="1">
      <c r="B143" s="13">
        <v>45141</v>
      </c>
      <c r="C143" s="13">
        <v>45141</v>
      </c>
      <c r="D143" s="36" t="s">
        <v>448</v>
      </c>
      <c r="E143" s="55" t="s">
        <v>449</v>
      </c>
      <c r="F143" s="55" t="s">
        <v>12</v>
      </c>
      <c r="G143" s="30" t="s">
        <v>176</v>
      </c>
      <c r="H143" s="59">
        <v>3</v>
      </c>
      <c r="I143" s="15">
        <v>13385.14</v>
      </c>
      <c r="J143" s="33">
        <f>Productos[[#This Row],[Existencia iniciales]]*Productos[[#This Row],[Costo ]]</f>
        <v>40155.42</v>
      </c>
      <c r="K143" s="48" t="s">
        <v>97</v>
      </c>
      <c r="L143" s="22">
        <v>0</v>
      </c>
      <c r="M143" s="22">
        <v>0</v>
      </c>
    </row>
    <row r="144" spans="2:13" ht="36" customHeight="1">
      <c r="B144" s="13">
        <v>45141</v>
      </c>
      <c r="C144" s="13">
        <v>45141</v>
      </c>
      <c r="D144" s="36" t="s">
        <v>450</v>
      </c>
      <c r="E144" s="55" t="s">
        <v>451</v>
      </c>
      <c r="F144" s="55" t="s">
        <v>12</v>
      </c>
      <c r="G144" s="30" t="s">
        <v>176</v>
      </c>
      <c r="H144" s="59">
        <v>3</v>
      </c>
      <c r="I144" s="15">
        <v>7131.3149999999996</v>
      </c>
      <c r="J144" s="33">
        <f>Productos[[#This Row],[Existencia iniciales]]*Productos[[#This Row],[Costo ]]</f>
        <v>21393.945</v>
      </c>
      <c r="K144" s="48" t="s">
        <v>97</v>
      </c>
      <c r="L144" s="22">
        <v>0</v>
      </c>
      <c r="M144" s="22">
        <v>0</v>
      </c>
    </row>
    <row r="145" spans="2:13" ht="36" customHeight="1">
      <c r="B145" s="13">
        <v>45141</v>
      </c>
      <c r="C145" s="13">
        <v>45141</v>
      </c>
      <c r="D145" s="36" t="s">
        <v>452</v>
      </c>
      <c r="E145" s="55" t="s">
        <v>453</v>
      </c>
      <c r="F145" s="55" t="s">
        <v>12</v>
      </c>
      <c r="G145" s="30" t="s">
        <v>176</v>
      </c>
      <c r="H145" s="59">
        <v>4</v>
      </c>
      <c r="I145" s="15">
        <v>13385.14</v>
      </c>
      <c r="J145" s="33">
        <f>Productos[[#This Row],[Existencia iniciales]]*Productos[[#This Row],[Costo ]]</f>
        <v>53540.56</v>
      </c>
      <c r="K145" s="48" t="s">
        <v>97</v>
      </c>
      <c r="L145" s="22">
        <v>0</v>
      </c>
      <c r="M145" s="22">
        <v>0</v>
      </c>
    </row>
    <row r="146" spans="2:13" ht="36" customHeight="1">
      <c r="B146" s="56">
        <v>45167</v>
      </c>
      <c r="C146" s="56">
        <v>45167</v>
      </c>
      <c r="D146" s="36" t="s">
        <v>454</v>
      </c>
      <c r="E146" s="30" t="s">
        <v>455</v>
      </c>
      <c r="F146" s="30" t="s">
        <v>12</v>
      </c>
      <c r="G146" s="30" t="s">
        <v>13</v>
      </c>
      <c r="H146" s="59">
        <v>48</v>
      </c>
      <c r="I146" s="20">
        <v>118.0159</v>
      </c>
      <c r="J146" s="33">
        <f>Productos[[#This Row],[Existencia iniciales]]*Productos[[#This Row],[Costo ]]</f>
        <v>5664.7632000000003</v>
      </c>
      <c r="K146" s="48" t="s">
        <v>97</v>
      </c>
      <c r="L146" s="22">
        <v>0</v>
      </c>
      <c r="M146" s="22">
        <v>3</v>
      </c>
    </row>
    <row r="147" spans="2:13" ht="36" customHeight="1">
      <c r="B147" s="57"/>
      <c r="C147" s="57"/>
      <c r="D147" s="36"/>
      <c r="E147" s="49"/>
      <c r="F147" s="49"/>
      <c r="G147" s="39"/>
      <c r="H147" s="58">
        <f>+[1]!Productos[[#This Row],[Existencia iniciales]]+[1]!Productos[[#This Row],[Entrada]]-[1]!Productos[[#This Row],[Salida]]</f>
        <v>0</v>
      </c>
      <c r="I147" s="33"/>
      <c r="J147" s="33"/>
      <c r="K147" s="12"/>
      <c r="L147" s="63"/>
      <c r="M147" s="63"/>
    </row>
    <row r="148" spans="2:13" ht="36" customHeight="1">
      <c r="H148" s="23">
        <f>SUM(H5:H147)</f>
        <v>8882</v>
      </c>
      <c r="J148" s="23">
        <f>SUM(J5:J147)</f>
        <v>1616842.6377399999</v>
      </c>
    </row>
    <row r="149" spans="2:13" ht="36" customHeight="1">
      <c r="B149" s="1" t="s">
        <v>468</v>
      </c>
      <c r="G149" s="4"/>
      <c r="J149" s="75" t="s">
        <v>461</v>
      </c>
      <c r="K149" s="75"/>
    </row>
    <row r="150" spans="2:13" ht="20.25">
      <c r="B150" s="80" t="s">
        <v>462</v>
      </c>
      <c r="C150" s="80"/>
      <c r="D150" s="75"/>
      <c r="E150" s="75"/>
      <c r="F150" s="76"/>
      <c r="G150" s="75"/>
      <c r="H150" s="77"/>
      <c r="I150" s="75"/>
      <c r="J150" s="81" t="s">
        <v>464</v>
      </c>
      <c r="K150" s="81"/>
      <c r="L150" s="81"/>
    </row>
    <row r="151" spans="2:13" ht="20.25">
      <c r="B151" s="80" t="s">
        <v>463</v>
      </c>
      <c r="C151" s="80"/>
      <c r="D151" s="75"/>
      <c r="E151" s="75"/>
      <c r="F151" s="76"/>
      <c r="G151" s="75"/>
      <c r="H151" s="77"/>
      <c r="I151" s="75"/>
      <c r="J151" s="82" t="s">
        <v>466</v>
      </c>
      <c r="K151" s="81"/>
      <c r="L151" s="81"/>
    </row>
    <row r="152" spans="2:13" ht="20.25">
      <c r="B152" s="80" t="s">
        <v>465</v>
      </c>
      <c r="C152" s="80"/>
      <c r="D152" s="75"/>
      <c r="E152" s="75"/>
      <c r="F152" s="76"/>
      <c r="G152" s="75"/>
      <c r="H152" s="77"/>
      <c r="I152" s="75"/>
      <c r="J152" s="82" t="s">
        <v>467</v>
      </c>
      <c r="K152" s="81"/>
      <c r="L152" s="81"/>
    </row>
    <row r="153" spans="2:13" ht="20.25">
      <c r="B153" s="83"/>
      <c r="C153" s="83"/>
      <c r="D153" s="75"/>
      <c r="E153" s="75"/>
      <c r="F153" s="76"/>
      <c r="G153" s="75"/>
      <c r="H153" s="77"/>
      <c r="I153" s="75"/>
      <c r="J153" s="81"/>
      <c r="K153" s="81"/>
      <c r="L153" s="81"/>
    </row>
    <row r="154" spans="2:13" ht="15.75">
      <c r="B154" s="74"/>
      <c r="C154" s="74"/>
      <c r="D154" s="75"/>
      <c r="E154" s="75"/>
      <c r="F154" s="76"/>
      <c r="G154" s="75"/>
      <c r="H154" s="75"/>
      <c r="I154" s="75"/>
    </row>
  </sheetData>
  <mergeCells count="1">
    <mergeCell ref="B2:M2"/>
  </mergeCells>
  <phoneticPr fontId="12" type="noConversion"/>
  <pageMargins left="0.23622047244094491" right="3.937007874015748E-2" top="0.74803149606299213" bottom="0.74803149606299213" header="0.31496062992125984" footer="0.31496062992125984"/>
  <pageSetup scale="53" fitToHeight="0" orientation="portrait" verticalDpi="0" r:id="rId1"/>
  <headerFooter>
    <oddFooter>&amp;C&amp;P/&amp;N</oddFooter>
  </headerFooter>
  <rowBreaks count="4" manualBreakCount="4">
    <brk id="32" max="12" man="1"/>
    <brk id="62" max="12" man="1"/>
    <brk id="92" max="12" man="1"/>
    <brk id="118" max="12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2F1D-E265-41C2-955A-E18733552FD1}">
  <dimension ref="B2:M145"/>
  <sheetViews>
    <sheetView view="pageBreakPreview" topLeftCell="B61" zoomScale="60" zoomScaleNormal="85" workbookViewId="0">
      <selection activeCell="Q6" sqref="Q6"/>
    </sheetView>
  </sheetViews>
  <sheetFormatPr baseColWidth="10" defaultColWidth="11.42578125" defaultRowHeight="15"/>
  <cols>
    <col min="1" max="1" width="6.28515625" customWidth="1"/>
    <col min="2" max="3" width="12.42578125" style="1" customWidth="1"/>
    <col min="4" max="4" width="8.42578125" customWidth="1"/>
    <col min="5" max="5" width="32.140625" customWidth="1"/>
    <col min="6" max="6" width="9" style="4" customWidth="1"/>
    <col min="7" max="7" width="11.5703125" style="4" customWidth="1"/>
    <col min="8" max="8" width="13.5703125" customWidth="1"/>
    <col min="9" max="9" width="19" customWidth="1"/>
    <col min="10" max="10" width="14.28515625" customWidth="1"/>
    <col min="11" max="11" width="11.28515625" customWidth="1"/>
    <col min="12" max="12" width="8.7109375" customWidth="1"/>
    <col min="13" max="13" width="10.42578125" customWidth="1"/>
  </cols>
  <sheetData>
    <row r="2" spans="2:13" ht="18.75">
      <c r="E2" s="2"/>
      <c r="F2" s="3"/>
      <c r="G2" s="3"/>
      <c r="H2" s="2"/>
      <c r="I2" s="2"/>
      <c r="J2" s="2"/>
      <c r="K2" s="2"/>
    </row>
    <row r="3" spans="2:13" ht="28.5">
      <c r="B3" s="85" t="s">
        <v>457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3" ht="15.75" thickBot="1">
      <c r="B4" s="64"/>
      <c r="C4" s="64"/>
      <c r="D4" s="64"/>
      <c r="E4" s="64"/>
      <c r="F4" s="71"/>
      <c r="G4" s="71"/>
      <c r="H4" s="64"/>
      <c r="I4" s="64"/>
      <c r="J4" s="64"/>
      <c r="K4" s="64"/>
      <c r="L4" s="64"/>
      <c r="M4" s="64"/>
    </row>
    <row r="5" spans="2:13" s="26" customFormat="1" ht="39.75" customHeight="1">
      <c r="B5" s="72" t="s">
        <v>0</v>
      </c>
      <c r="C5" s="72" t="s">
        <v>1</v>
      </c>
      <c r="D5" s="72" t="s">
        <v>2</v>
      </c>
      <c r="E5" s="68" t="s">
        <v>3</v>
      </c>
      <c r="F5" s="68" t="s">
        <v>4</v>
      </c>
      <c r="G5" s="68" t="s">
        <v>30</v>
      </c>
      <c r="H5" s="68" t="s">
        <v>6</v>
      </c>
      <c r="I5" s="68" t="s">
        <v>7</v>
      </c>
      <c r="J5" s="68" t="s">
        <v>8</v>
      </c>
      <c r="K5" s="68" t="s">
        <v>9</v>
      </c>
      <c r="L5" s="73" t="s">
        <v>459</v>
      </c>
      <c r="M5" s="73" t="s">
        <v>460</v>
      </c>
    </row>
    <row r="6" spans="2:13" ht="36" customHeight="1">
      <c r="B6" s="27">
        <v>45246</v>
      </c>
      <c r="C6" s="27">
        <v>45246</v>
      </c>
      <c r="D6" s="28" t="s">
        <v>31</v>
      </c>
      <c r="E6" s="29" t="s">
        <v>32</v>
      </c>
      <c r="F6" s="30" t="s">
        <v>12</v>
      </c>
      <c r="G6" s="31" t="s">
        <v>13</v>
      </c>
      <c r="H6" s="60">
        <v>8</v>
      </c>
      <c r="I6" s="32">
        <v>241.91</v>
      </c>
      <c r="J6" s="33">
        <f>ProductosCocina10[[#This Row],[Existencia iniciales]]*ProductosCocina10[[#This Row],[Costo ]]</f>
        <v>1935.28</v>
      </c>
      <c r="K6" s="34" t="s">
        <v>33</v>
      </c>
      <c r="L6" s="22">
        <v>0</v>
      </c>
      <c r="M6" s="22">
        <v>0</v>
      </c>
    </row>
    <row r="7" spans="2:13" ht="36" customHeight="1">
      <c r="B7" s="27">
        <v>45589</v>
      </c>
      <c r="C7" s="27">
        <v>45589</v>
      </c>
      <c r="D7" s="35" t="s">
        <v>34</v>
      </c>
      <c r="E7" s="29" t="s">
        <v>35</v>
      </c>
      <c r="F7" s="30" t="s">
        <v>12</v>
      </c>
      <c r="G7" s="31" t="s">
        <v>13</v>
      </c>
      <c r="H7" s="60">
        <v>10</v>
      </c>
      <c r="I7" s="32">
        <v>370</v>
      </c>
      <c r="J7" s="33">
        <f>ProductosCocina10[[#This Row],[Existencia iniciales]]*ProductosCocina10[[#This Row],[Costo ]]</f>
        <v>3700</v>
      </c>
      <c r="K7" s="34" t="s">
        <v>36</v>
      </c>
      <c r="L7" s="22">
        <v>0</v>
      </c>
      <c r="M7" s="22">
        <v>2</v>
      </c>
    </row>
    <row r="8" spans="2:13" ht="36" customHeight="1">
      <c r="B8" s="27">
        <v>45246</v>
      </c>
      <c r="C8" s="27">
        <v>45246</v>
      </c>
      <c r="D8" s="28" t="s">
        <v>37</v>
      </c>
      <c r="E8" s="29" t="s">
        <v>38</v>
      </c>
      <c r="F8" s="30" t="s">
        <v>12</v>
      </c>
      <c r="G8" s="31" t="s">
        <v>13</v>
      </c>
      <c r="H8" s="60">
        <v>60</v>
      </c>
      <c r="I8" s="32">
        <v>683.41</v>
      </c>
      <c r="J8" s="33">
        <f>ProductosCocina10[[#This Row],[Existencia iniciales]]*ProductosCocina10[[#This Row],[Costo ]]</f>
        <v>41004.6</v>
      </c>
      <c r="K8" s="34" t="s">
        <v>33</v>
      </c>
      <c r="L8" s="22">
        <v>0</v>
      </c>
      <c r="M8" s="22">
        <v>0</v>
      </c>
    </row>
    <row r="9" spans="2:13" ht="36" customHeight="1">
      <c r="B9" s="27">
        <v>45583</v>
      </c>
      <c r="C9" s="27">
        <v>45583</v>
      </c>
      <c r="D9" s="28" t="s">
        <v>39</v>
      </c>
      <c r="E9" s="29" t="s">
        <v>40</v>
      </c>
      <c r="F9" s="30" t="s">
        <v>12</v>
      </c>
      <c r="G9" s="31" t="s">
        <v>13</v>
      </c>
      <c r="H9" s="60">
        <v>23</v>
      </c>
      <c r="I9" s="32">
        <v>143.74</v>
      </c>
      <c r="J9" s="33">
        <f>ProductosCocina10[[#This Row],[Existencia iniciales]]*ProductosCocina10[[#This Row],[Costo ]]</f>
        <v>3306.0200000000004</v>
      </c>
      <c r="K9" s="34" t="s">
        <v>33</v>
      </c>
      <c r="L9" s="22">
        <v>0</v>
      </c>
      <c r="M9" s="22">
        <v>8</v>
      </c>
    </row>
    <row r="10" spans="2:13" ht="36" customHeight="1">
      <c r="B10" s="27">
        <v>43123</v>
      </c>
      <c r="C10" s="27">
        <v>43123</v>
      </c>
      <c r="D10" s="28" t="s">
        <v>41</v>
      </c>
      <c r="E10" s="29" t="s">
        <v>42</v>
      </c>
      <c r="F10" s="30" t="s">
        <v>12</v>
      </c>
      <c r="G10" s="31" t="s">
        <v>13</v>
      </c>
      <c r="H10" s="60">
        <v>0</v>
      </c>
      <c r="I10" s="32">
        <v>625.4</v>
      </c>
      <c r="J10" s="33">
        <f>ProductosCocina10[[#This Row],[Existencia iniciales]]*ProductosCocina10[[#This Row],[Costo ]]</f>
        <v>0</v>
      </c>
      <c r="K10" s="34" t="s">
        <v>33</v>
      </c>
      <c r="L10" s="22">
        <v>0</v>
      </c>
      <c r="M10" s="22">
        <v>0</v>
      </c>
    </row>
    <row r="11" spans="2:13" ht="36" customHeight="1">
      <c r="B11" s="27">
        <v>45198</v>
      </c>
      <c r="C11" s="27">
        <v>45198</v>
      </c>
      <c r="D11" s="28" t="s">
        <v>43</v>
      </c>
      <c r="E11" s="29" t="s">
        <v>44</v>
      </c>
      <c r="F11" s="30" t="s">
        <v>12</v>
      </c>
      <c r="G11" s="31" t="s">
        <v>29</v>
      </c>
      <c r="H11" s="60">
        <v>0</v>
      </c>
      <c r="I11" s="32">
        <v>93.93</v>
      </c>
      <c r="J11" s="33">
        <f>ProductosCocina10[[#This Row],[Existencia iniciales]]*ProductosCocina10[[#This Row],[Costo ]]</f>
        <v>0</v>
      </c>
      <c r="K11" s="34" t="s">
        <v>33</v>
      </c>
      <c r="L11" s="22">
        <v>0</v>
      </c>
      <c r="M11" s="22">
        <v>0</v>
      </c>
    </row>
    <row r="12" spans="2:13" ht="36" customHeight="1">
      <c r="B12" s="27">
        <v>45246</v>
      </c>
      <c r="C12" s="27">
        <v>45246</v>
      </c>
      <c r="D12" s="28" t="s">
        <v>45</v>
      </c>
      <c r="E12" s="29" t="s">
        <v>46</v>
      </c>
      <c r="F12" s="30" t="s">
        <v>12</v>
      </c>
      <c r="G12" s="31" t="s">
        <v>13</v>
      </c>
      <c r="H12" s="60">
        <v>4</v>
      </c>
      <c r="I12" s="32">
        <v>106.2</v>
      </c>
      <c r="J12" s="33">
        <f>ProductosCocina10[[#This Row],[Existencia iniciales]]*ProductosCocina10[[#This Row],[Costo ]]</f>
        <v>424.8</v>
      </c>
      <c r="K12" s="34" t="s">
        <v>33</v>
      </c>
      <c r="L12" s="22">
        <v>0</v>
      </c>
      <c r="M12" s="22">
        <v>0</v>
      </c>
    </row>
    <row r="13" spans="2:13" ht="36" customHeight="1">
      <c r="B13" s="27">
        <v>45575</v>
      </c>
      <c r="C13" s="27">
        <v>45575</v>
      </c>
      <c r="D13" s="28" t="s">
        <v>47</v>
      </c>
      <c r="E13" s="29" t="s">
        <v>48</v>
      </c>
      <c r="F13" s="30" t="s">
        <v>49</v>
      </c>
      <c r="G13" s="31" t="s">
        <v>29</v>
      </c>
      <c r="H13" s="60">
        <v>0</v>
      </c>
      <c r="I13" s="32">
        <v>145</v>
      </c>
      <c r="J13" s="33">
        <f>ProductosCocina10[[#This Row],[Existencia iniciales]]*ProductosCocina10[[#This Row],[Costo ]]</f>
        <v>0</v>
      </c>
      <c r="K13" s="34" t="s">
        <v>50</v>
      </c>
      <c r="L13" s="22">
        <v>0</v>
      </c>
      <c r="M13" s="22">
        <v>0</v>
      </c>
    </row>
    <row r="14" spans="2:13" ht="36" customHeight="1">
      <c r="B14" s="27">
        <v>45465</v>
      </c>
      <c r="C14" s="27" t="s">
        <v>51</v>
      </c>
      <c r="D14" s="36" t="s">
        <v>52</v>
      </c>
      <c r="E14" s="37" t="s">
        <v>53</v>
      </c>
      <c r="F14" s="30" t="s">
        <v>49</v>
      </c>
      <c r="G14" s="31" t="s">
        <v>13</v>
      </c>
      <c r="H14" s="60">
        <v>0</v>
      </c>
      <c r="I14" s="32">
        <v>363.31</v>
      </c>
      <c r="J14" s="33">
        <f>ProductosCocina10[[#This Row],[Existencia iniciales]]*ProductosCocina10[[#This Row],[Costo ]]</f>
        <v>0</v>
      </c>
      <c r="K14" s="34" t="s">
        <v>50</v>
      </c>
      <c r="L14" s="22">
        <v>0</v>
      </c>
      <c r="M14" s="22">
        <v>0</v>
      </c>
    </row>
    <row r="15" spans="2:13" ht="36" customHeight="1">
      <c r="B15" s="27">
        <v>45730</v>
      </c>
      <c r="C15" s="27">
        <v>45730</v>
      </c>
      <c r="D15" s="28" t="s">
        <v>54</v>
      </c>
      <c r="E15" s="29" t="s">
        <v>55</v>
      </c>
      <c r="F15" s="30" t="s">
        <v>49</v>
      </c>
      <c r="G15" s="31" t="s">
        <v>13</v>
      </c>
      <c r="H15" s="60">
        <v>38</v>
      </c>
      <c r="I15" s="32">
        <v>230.1</v>
      </c>
      <c r="J15" s="33">
        <f>ProductosCocina10[[#This Row],[Existencia iniciales]]*ProductosCocina10[[#This Row],[Costo ]]</f>
        <v>8743.7999999999993</v>
      </c>
      <c r="K15" s="34" t="s">
        <v>50</v>
      </c>
      <c r="L15" s="22">
        <v>40</v>
      </c>
      <c r="M15" s="22">
        <v>12</v>
      </c>
    </row>
    <row r="16" spans="2:13" ht="36" customHeight="1">
      <c r="B16" s="27">
        <v>45124</v>
      </c>
      <c r="C16" s="27">
        <v>45124</v>
      </c>
      <c r="D16" s="28" t="s">
        <v>56</v>
      </c>
      <c r="E16" s="29" t="s">
        <v>57</v>
      </c>
      <c r="F16" s="30" t="s">
        <v>49</v>
      </c>
      <c r="G16" s="31" t="s">
        <v>13</v>
      </c>
      <c r="H16" s="60">
        <v>4</v>
      </c>
      <c r="I16" s="32">
        <v>2360</v>
      </c>
      <c r="J16" s="33">
        <f>ProductosCocina10[[#This Row],[Existencia iniciales]]*ProductosCocina10[[#This Row],[Costo ]]</f>
        <v>9440</v>
      </c>
      <c r="K16" s="34" t="s">
        <v>50</v>
      </c>
      <c r="L16" s="22">
        <v>0</v>
      </c>
      <c r="M16" s="22">
        <v>0</v>
      </c>
    </row>
    <row r="17" spans="2:13" ht="36" customHeight="1">
      <c r="B17" s="27">
        <v>45264</v>
      </c>
      <c r="C17" s="27">
        <v>45264</v>
      </c>
      <c r="D17" s="28" t="s">
        <v>58</v>
      </c>
      <c r="E17" s="29" t="s">
        <v>59</v>
      </c>
      <c r="F17" s="30" t="s">
        <v>12</v>
      </c>
      <c r="G17" s="31" t="s">
        <v>13</v>
      </c>
      <c r="H17" s="60">
        <v>22</v>
      </c>
      <c r="I17" s="32">
        <v>15.28</v>
      </c>
      <c r="J17" s="33">
        <f>ProductosCocina10[[#This Row],[Existencia iniciales]]*ProductosCocina10[[#This Row],[Costo ]]</f>
        <v>336.15999999999997</v>
      </c>
      <c r="K17" s="34" t="s">
        <v>33</v>
      </c>
      <c r="L17" s="22">
        <v>0</v>
      </c>
      <c r="M17" s="22">
        <v>0</v>
      </c>
    </row>
    <row r="18" spans="2:13" ht="36" customHeight="1">
      <c r="B18" s="27">
        <v>45575</v>
      </c>
      <c r="C18" s="27">
        <v>45575</v>
      </c>
      <c r="D18" s="28" t="s">
        <v>60</v>
      </c>
      <c r="E18" s="29" t="s">
        <v>61</v>
      </c>
      <c r="F18" s="30" t="s">
        <v>12</v>
      </c>
      <c r="G18" s="31" t="s">
        <v>13</v>
      </c>
      <c r="H18" s="60">
        <v>363</v>
      </c>
      <c r="I18" s="38">
        <v>240</v>
      </c>
      <c r="J18" s="33">
        <f>ProductosCocina10[[#This Row],[Existencia iniciales]]*ProductosCocina10[[#This Row],[Costo ]]</f>
        <v>87120</v>
      </c>
      <c r="K18" s="34" t="s">
        <v>50</v>
      </c>
      <c r="L18" s="22">
        <v>0</v>
      </c>
      <c r="M18" s="22">
        <v>45</v>
      </c>
    </row>
    <row r="19" spans="2:13" ht="36" customHeight="1">
      <c r="B19" s="27">
        <v>45733</v>
      </c>
      <c r="C19" s="27">
        <v>45733</v>
      </c>
      <c r="D19" s="28" t="s">
        <v>62</v>
      </c>
      <c r="E19" s="29" t="s">
        <v>63</v>
      </c>
      <c r="F19" s="30" t="s">
        <v>12</v>
      </c>
      <c r="G19" s="31" t="s">
        <v>13</v>
      </c>
      <c r="H19" s="60">
        <v>16</v>
      </c>
      <c r="I19" s="32">
        <v>51.95</v>
      </c>
      <c r="J19" s="33">
        <f>ProductosCocina10[[#This Row],[Existencia iniciales]]*ProductosCocina10[[#This Row],[Costo ]]</f>
        <v>831.2</v>
      </c>
      <c r="K19" s="34" t="s">
        <v>33</v>
      </c>
      <c r="L19" s="22">
        <v>18</v>
      </c>
      <c r="M19" s="22">
        <v>2</v>
      </c>
    </row>
    <row r="20" spans="2:13" ht="36" customHeight="1">
      <c r="B20" s="27">
        <v>45730</v>
      </c>
      <c r="C20" s="27">
        <v>45730</v>
      </c>
      <c r="D20" s="28" t="s">
        <v>64</v>
      </c>
      <c r="E20" s="29" t="s">
        <v>65</v>
      </c>
      <c r="F20" s="30" t="s">
        <v>12</v>
      </c>
      <c r="G20" s="31" t="s">
        <v>13</v>
      </c>
      <c r="H20" s="60">
        <v>34</v>
      </c>
      <c r="I20" s="32">
        <v>375</v>
      </c>
      <c r="J20" s="33">
        <f>ProductosCocina10[[#This Row],[Existencia iniciales]]*ProductosCocina10[[#This Row],[Costo ]]</f>
        <v>12750</v>
      </c>
      <c r="K20" s="34" t="s">
        <v>50</v>
      </c>
      <c r="L20" s="22">
        <v>36</v>
      </c>
      <c r="M20" s="22">
        <v>3</v>
      </c>
    </row>
    <row r="21" spans="2:13" ht="36" customHeight="1">
      <c r="B21" s="27">
        <v>45469</v>
      </c>
      <c r="C21" s="27" t="s">
        <v>66</v>
      </c>
      <c r="D21" s="35" t="s">
        <v>67</v>
      </c>
      <c r="E21" s="39" t="s">
        <v>68</v>
      </c>
      <c r="F21" s="30" t="s">
        <v>12</v>
      </c>
      <c r="G21" s="31" t="s">
        <v>13</v>
      </c>
      <c r="H21" s="60">
        <v>5</v>
      </c>
      <c r="I21" s="32">
        <v>2536.06</v>
      </c>
      <c r="J21" s="33">
        <f>ProductosCocina10[[#This Row],[Existencia iniciales]]*ProductosCocina10[[#This Row],[Costo ]]</f>
        <v>12680.3</v>
      </c>
      <c r="K21" s="34" t="s">
        <v>33</v>
      </c>
      <c r="L21" s="22">
        <v>0</v>
      </c>
      <c r="M21" s="22">
        <v>0</v>
      </c>
    </row>
    <row r="22" spans="2:13" ht="36" customHeight="1">
      <c r="B22" s="27">
        <v>43223</v>
      </c>
      <c r="C22" s="27">
        <v>43223</v>
      </c>
      <c r="D22" s="40" t="s">
        <v>69</v>
      </c>
      <c r="E22" s="29" t="s">
        <v>70</v>
      </c>
      <c r="F22" s="30" t="s">
        <v>12</v>
      </c>
      <c r="G22" s="31" t="s">
        <v>13</v>
      </c>
      <c r="H22" s="60">
        <v>5</v>
      </c>
      <c r="I22" s="32">
        <v>188.8</v>
      </c>
      <c r="J22" s="33">
        <f>ProductosCocina10[[#This Row],[Existencia iniciales]]*ProductosCocina10[[#This Row],[Costo ]]</f>
        <v>944</v>
      </c>
      <c r="K22" s="34" t="s">
        <v>33</v>
      </c>
      <c r="L22" s="22">
        <v>0</v>
      </c>
      <c r="M22" s="22">
        <v>2</v>
      </c>
    </row>
    <row r="23" spans="2:13" ht="36" customHeight="1">
      <c r="B23" s="27">
        <v>44872</v>
      </c>
      <c r="C23" s="27">
        <v>44872</v>
      </c>
      <c r="D23" s="28" t="s">
        <v>71</v>
      </c>
      <c r="E23" s="29" t="s">
        <v>72</v>
      </c>
      <c r="F23" s="30" t="s">
        <v>12</v>
      </c>
      <c r="G23" s="31" t="s">
        <v>13</v>
      </c>
      <c r="H23" s="60">
        <v>8</v>
      </c>
      <c r="I23" s="32">
        <v>237.51</v>
      </c>
      <c r="J23" s="33">
        <f>ProductosCocina10[[#This Row],[Existencia iniciales]]*ProductosCocina10[[#This Row],[Costo ]]</f>
        <v>1900.08</v>
      </c>
      <c r="K23" s="34" t="s">
        <v>33</v>
      </c>
      <c r="L23" s="22">
        <v>0</v>
      </c>
      <c r="M23" s="22">
        <v>0</v>
      </c>
    </row>
    <row r="24" spans="2:13" ht="36" customHeight="1">
      <c r="B24" s="27">
        <v>45733</v>
      </c>
      <c r="C24" s="27">
        <v>45733</v>
      </c>
      <c r="D24" s="28" t="s">
        <v>73</v>
      </c>
      <c r="E24" s="29" t="s">
        <v>74</v>
      </c>
      <c r="F24" s="30" t="s">
        <v>12</v>
      </c>
      <c r="G24" s="31" t="s">
        <v>13</v>
      </c>
      <c r="H24" s="60">
        <v>14</v>
      </c>
      <c r="I24" s="32">
        <v>67.5</v>
      </c>
      <c r="J24" s="33">
        <f>ProductosCocina10[[#This Row],[Existencia iniciales]]*ProductosCocina10[[#This Row],[Costo ]]</f>
        <v>945</v>
      </c>
      <c r="K24" s="34" t="s">
        <v>33</v>
      </c>
      <c r="L24" s="22">
        <v>18</v>
      </c>
      <c r="M24" s="22">
        <v>6</v>
      </c>
    </row>
    <row r="25" spans="2:13" ht="36" customHeight="1">
      <c r="B25" s="27">
        <v>45266</v>
      </c>
      <c r="C25" s="27">
        <v>45266</v>
      </c>
      <c r="D25" s="28" t="s">
        <v>75</v>
      </c>
      <c r="E25" s="29" t="s">
        <v>76</v>
      </c>
      <c r="F25" s="30" t="s">
        <v>12</v>
      </c>
      <c r="G25" s="31" t="s">
        <v>13</v>
      </c>
      <c r="H25" s="60">
        <v>40</v>
      </c>
      <c r="I25" s="32">
        <v>82.6</v>
      </c>
      <c r="J25" s="33">
        <f>ProductosCocina10[[#This Row],[Existencia iniciales]]*ProductosCocina10[[#This Row],[Costo ]]</f>
        <v>3304</v>
      </c>
      <c r="K25" s="34" t="s">
        <v>33</v>
      </c>
      <c r="L25" s="22">
        <v>0</v>
      </c>
      <c r="M25" s="22">
        <v>0</v>
      </c>
    </row>
    <row r="26" spans="2:13" ht="36" customHeight="1">
      <c r="B26" s="27">
        <v>45266</v>
      </c>
      <c r="C26" s="27">
        <v>45266</v>
      </c>
      <c r="D26" s="28" t="s">
        <v>77</v>
      </c>
      <c r="E26" s="29" t="s">
        <v>78</v>
      </c>
      <c r="F26" s="30" t="s">
        <v>12</v>
      </c>
      <c r="G26" s="31" t="s">
        <v>13</v>
      </c>
      <c r="H26" s="60">
        <v>11</v>
      </c>
      <c r="I26" s="32">
        <v>1475</v>
      </c>
      <c r="J26" s="33">
        <f>ProductosCocina10[[#This Row],[Existencia iniciales]]*ProductosCocina10[[#This Row],[Costo ]]</f>
        <v>16225</v>
      </c>
      <c r="K26" s="34" t="s">
        <v>33</v>
      </c>
      <c r="L26" s="22">
        <v>0</v>
      </c>
      <c r="M26" s="22">
        <v>0</v>
      </c>
    </row>
    <row r="27" spans="2:13" ht="36" customHeight="1">
      <c r="B27" s="27">
        <v>45735</v>
      </c>
      <c r="C27" s="27">
        <v>45735</v>
      </c>
      <c r="D27" s="28" t="s">
        <v>79</v>
      </c>
      <c r="E27" s="29" t="s">
        <v>80</v>
      </c>
      <c r="F27" s="30" t="s">
        <v>12</v>
      </c>
      <c r="G27" s="31" t="s">
        <v>13</v>
      </c>
      <c r="H27" s="60">
        <v>6</v>
      </c>
      <c r="I27" s="32">
        <v>470.01</v>
      </c>
      <c r="J27" s="33">
        <f>ProductosCocina10[[#This Row],[Existencia iniciales]]*ProductosCocina10[[#This Row],[Costo ]]</f>
        <v>2820.06</v>
      </c>
      <c r="K27" s="34" t="s">
        <v>33</v>
      </c>
      <c r="L27" s="22">
        <v>6</v>
      </c>
      <c r="M27" s="22">
        <v>0</v>
      </c>
    </row>
    <row r="28" spans="2:13" ht="36" customHeight="1">
      <c r="B28" s="27">
        <v>45266</v>
      </c>
      <c r="C28" s="27">
        <v>45266</v>
      </c>
      <c r="D28" s="28" t="s">
        <v>81</v>
      </c>
      <c r="E28" s="29" t="s">
        <v>82</v>
      </c>
      <c r="F28" s="30" t="s">
        <v>12</v>
      </c>
      <c r="G28" s="31" t="s">
        <v>13</v>
      </c>
      <c r="H28" s="60">
        <v>4</v>
      </c>
      <c r="I28" s="32">
        <v>1770</v>
      </c>
      <c r="J28" s="33">
        <f>ProductosCocina10[[#This Row],[Existencia iniciales]]*ProductosCocina10[[#This Row],[Costo ]]</f>
        <v>7080</v>
      </c>
      <c r="K28" s="34" t="s">
        <v>33</v>
      </c>
      <c r="L28" s="22">
        <v>0</v>
      </c>
      <c r="M28" s="22">
        <v>0</v>
      </c>
    </row>
    <row r="29" spans="2:13" ht="36" customHeight="1">
      <c r="B29" s="27">
        <v>45266</v>
      </c>
      <c r="C29" s="27">
        <v>45266</v>
      </c>
      <c r="D29" s="28" t="s">
        <v>83</v>
      </c>
      <c r="E29" s="29" t="s">
        <v>84</v>
      </c>
      <c r="F29" s="30" t="s">
        <v>12</v>
      </c>
      <c r="G29" s="31" t="s">
        <v>13</v>
      </c>
      <c r="H29" s="60">
        <v>14</v>
      </c>
      <c r="I29" s="32">
        <v>200.07</v>
      </c>
      <c r="J29" s="33">
        <f>ProductosCocina10[[#This Row],[Existencia iniciales]]*ProductosCocina10[[#This Row],[Costo ]]</f>
        <v>2800.98</v>
      </c>
      <c r="K29" s="34" t="s">
        <v>33</v>
      </c>
      <c r="L29" s="22">
        <v>0</v>
      </c>
      <c r="M29" s="22">
        <v>3</v>
      </c>
    </row>
    <row r="30" spans="2:13" ht="36" customHeight="1">
      <c r="B30" s="27">
        <v>43882</v>
      </c>
      <c r="C30" s="27">
        <v>43882</v>
      </c>
      <c r="D30" s="28" t="s">
        <v>85</v>
      </c>
      <c r="E30" s="29" t="s">
        <v>86</v>
      </c>
      <c r="F30" s="30" t="s">
        <v>12</v>
      </c>
      <c r="G30" s="31" t="s">
        <v>13</v>
      </c>
      <c r="H30" s="60">
        <v>6</v>
      </c>
      <c r="I30" s="32">
        <v>29.5</v>
      </c>
      <c r="J30" s="33">
        <f>ProductosCocina10[[#This Row],[Existencia iniciales]]*ProductosCocina10[[#This Row],[Costo ]]</f>
        <v>177</v>
      </c>
      <c r="K30" s="34" t="s">
        <v>33</v>
      </c>
      <c r="L30" s="22">
        <v>0</v>
      </c>
      <c r="M30" s="22">
        <v>2</v>
      </c>
    </row>
    <row r="31" spans="2:13" ht="36" customHeight="1">
      <c r="B31" s="27">
        <v>44475</v>
      </c>
      <c r="C31" s="27">
        <v>44475</v>
      </c>
      <c r="D31" s="28" t="s">
        <v>87</v>
      </c>
      <c r="E31" s="29" t="s">
        <v>88</v>
      </c>
      <c r="F31" s="30" t="s">
        <v>12</v>
      </c>
      <c r="G31" s="31" t="s">
        <v>13</v>
      </c>
      <c r="H31" s="60">
        <v>1</v>
      </c>
      <c r="I31" s="32">
        <v>235</v>
      </c>
      <c r="J31" s="33">
        <f>ProductosCocina10[[#This Row],[Existencia iniciales]]*ProductosCocina10[[#This Row],[Costo ]]</f>
        <v>235</v>
      </c>
      <c r="K31" s="34" t="s">
        <v>33</v>
      </c>
      <c r="L31" s="22">
        <v>0</v>
      </c>
      <c r="M31" s="22">
        <v>0</v>
      </c>
    </row>
    <row r="32" spans="2:13" ht="36" customHeight="1">
      <c r="B32" s="27">
        <v>45264</v>
      </c>
      <c r="C32" s="27">
        <v>45264</v>
      </c>
      <c r="D32" s="28" t="s">
        <v>89</v>
      </c>
      <c r="E32" s="29" t="s">
        <v>90</v>
      </c>
      <c r="F32" s="30" t="s">
        <v>12</v>
      </c>
      <c r="G32" s="31" t="s">
        <v>13</v>
      </c>
      <c r="H32" s="60">
        <v>62</v>
      </c>
      <c r="I32" s="32">
        <v>3</v>
      </c>
      <c r="J32" s="33">
        <f>ProductosCocina10[[#This Row],[Existencia iniciales]]*ProductosCocina10[[#This Row],[Costo ]]</f>
        <v>186</v>
      </c>
      <c r="K32" s="34" t="s">
        <v>33</v>
      </c>
      <c r="L32" s="22">
        <v>0</v>
      </c>
      <c r="M32" s="22">
        <v>0</v>
      </c>
    </row>
    <row r="33" spans="2:13" ht="36" customHeight="1">
      <c r="B33" s="27">
        <v>45264</v>
      </c>
      <c r="C33" s="27">
        <v>45264</v>
      </c>
      <c r="D33" s="28" t="s">
        <v>91</v>
      </c>
      <c r="E33" s="29" t="s">
        <v>92</v>
      </c>
      <c r="F33" s="30" t="s">
        <v>49</v>
      </c>
      <c r="G33" s="31" t="s">
        <v>13</v>
      </c>
      <c r="H33" s="60">
        <v>14</v>
      </c>
      <c r="I33" s="32">
        <v>391.76</v>
      </c>
      <c r="J33" s="33">
        <f>ProductosCocina10[[#This Row],[Existencia iniciales]]*ProductosCocina10[[#This Row],[Costo ]]</f>
        <v>5484.6399999999994</v>
      </c>
      <c r="K33" s="34" t="s">
        <v>33</v>
      </c>
      <c r="L33" s="22">
        <v>0</v>
      </c>
      <c r="M33" s="22">
        <v>2</v>
      </c>
    </row>
    <row r="34" spans="2:13" ht="36" customHeight="1">
      <c r="B34" s="27">
        <v>45735</v>
      </c>
      <c r="C34" s="27">
        <v>45735</v>
      </c>
      <c r="D34" s="28" t="s">
        <v>93</v>
      </c>
      <c r="E34" s="29" t="s">
        <v>94</v>
      </c>
      <c r="F34" s="30" t="s">
        <v>49</v>
      </c>
      <c r="G34" s="31" t="s">
        <v>13</v>
      </c>
      <c r="H34" s="60">
        <v>18</v>
      </c>
      <c r="I34" s="32">
        <v>320</v>
      </c>
      <c r="J34" s="33">
        <f>ProductosCocina10[[#This Row],[Existencia iniciales]]*ProductosCocina10[[#This Row],[Costo ]]</f>
        <v>5760</v>
      </c>
      <c r="K34" s="34" t="s">
        <v>33</v>
      </c>
      <c r="L34" s="22">
        <v>15</v>
      </c>
      <c r="M34" s="22">
        <v>4</v>
      </c>
    </row>
    <row r="35" spans="2:13" ht="36" customHeight="1">
      <c r="B35" s="27">
        <v>45735</v>
      </c>
      <c r="C35" s="27">
        <v>45735</v>
      </c>
      <c r="D35" s="28" t="s">
        <v>95</v>
      </c>
      <c r="E35" s="29" t="s">
        <v>96</v>
      </c>
      <c r="F35" s="30" t="s">
        <v>49</v>
      </c>
      <c r="G35" s="31" t="s">
        <v>13</v>
      </c>
      <c r="H35" s="60">
        <v>16</v>
      </c>
      <c r="I35" s="32">
        <v>103.84</v>
      </c>
      <c r="J35" s="33">
        <f>ProductosCocina10[[#This Row],[Existencia iniciales]]*ProductosCocina10[[#This Row],[Costo ]]</f>
        <v>1661.44</v>
      </c>
      <c r="K35" s="34" t="s">
        <v>97</v>
      </c>
      <c r="L35" s="22">
        <v>15</v>
      </c>
      <c r="M35" s="22">
        <v>3</v>
      </c>
    </row>
    <row r="36" spans="2:13" ht="36" customHeight="1">
      <c r="B36" s="27">
        <v>43517</v>
      </c>
      <c r="C36" s="27">
        <v>43517</v>
      </c>
      <c r="D36" s="28" t="s">
        <v>98</v>
      </c>
      <c r="E36" s="29" t="s">
        <v>99</v>
      </c>
      <c r="F36" s="30" t="s">
        <v>12</v>
      </c>
      <c r="G36" s="31" t="s">
        <v>13</v>
      </c>
      <c r="H36" s="60">
        <v>19</v>
      </c>
      <c r="I36" s="32">
        <v>413.01</v>
      </c>
      <c r="J36" s="33">
        <f>ProductosCocina10[[#This Row],[Existencia iniciales]]*ProductosCocina10[[#This Row],[Costo ]]</f>
        <v>7847.19</v>
      </c>
      <c r="K36" s="34" t="s">
        <v>33</v>
      </c>
      <c r="L36" s="22">
        <v>0</v>
      </c>
      <c r="M36" s="22">
        <v>0</v>
      </c>
    </row>
    <row r="37" spans="2:13" ht="36" customHeight="1">
      <c r="B37" s="27">
        <v>45124</v>
      </c>
      <c r="C37" s="27">
        <v>45124</v>
      </c>
      <c r="D37" s="28" t="s">
        <v>100</v>
      </c>
      <c r="E37" s="29" t="s">
        <v>101</v>
      </c>
      <c r="F37" s="30" t="s">
        <v>12</v>
      </c>
      <c r="G37" s="31" t="s">
        <v>13</v>
      </c>
      <c r="H37" s="60">
        <v>11</v>
      </c>
      <c r="I37" s="32">
        <v>141.6</v>
      </c>
      <c r="J37" s="33">
        <f>ProductosCocina10[[#This Row],[Existencia iniciales]]*ProductosCocina10[[#This Row],[Costo ]]</f>
        <v>1557.6</v>
      </c>
      <c r="K37" s="34" t="s">
        <v>33</v>
      </c>
      <c r="L37" s="22">
        <v>0</v>
      </c>
      <c r="M37" s="22">
        <v>0</v>
      </c>
    </row>
    <row r="38" spans="2:13" ht="36" customHeight="1">
      <c r="B38" s="27">
        <v>45596</v>
      </c>
      <c r="C38" s="27">
        <v>45596</v>
      </c>
      <c r="D38" s="28" t="s">
        <v>102</v>
      </c>
      <c r="E38" s="29" t="s">
        <v>103</v>
      </c>
      <c r="F38" s="30" t="s">
        <v>12</v>
      </c>
      <c r="G38" s="31" t="s">
        <v>13</v>
      </c>
      <c r="H38" s="60">
        <v>17</v>
      </c>
      <c r="I38" s="32">
        <v>53.95</v>
      </c>
      <c r="J38" s="33">
        <f>ProductosCocina10[[#This Row],[Existencia iniciales]]*ProductosCocina10[[#This Row],[Costo ]]</f>
        <v>917.15000000000009</v>
      </c>
      <c r="K38" s="34" t="s">
        <v>33</v>
      </c>
      <c r="L38" s="22">
        <v>0</v>
      </c>
      <c r="M38" s="22">
        <v>2</v>
      </c>
    </row>
    <row r="39" spans="2:13" ht="36" customHeight="1">
      <c r="B39" s="27">
        <v>45264</v>
      </c>
      <c r="C39" s="27">
        <v>45264</v>
      </c>
      <c r="D39" s="28" t="s">
        <v>104</v>
      </c>
      <c r="E39" s="29" t="s">
        <v>105</v>
      </c>
      <c r="F39" s="30" t="s">
        <v>12</v>
      </c>
      <c r="G39" s="31" t="s">
        <v>13</v>
      </c>
      <c r="H39" s="60">
        <v>0</v>
      </c>
      <c r="I39" s="32">
        <v>106.2</v>
      </c>
      <c r="J39" s="33">
        <f>ProductosCocina10[[#This Row],[Existencia iniciales]]*ProductosCocina10[[#This Row],[Costo ]]</f>
        <v>0</v>
      </c>
      <c r="K39" s="34" t="s">
        <v>106</v>
      </c>
      <c r="L39" s="22">
        <v>0</v>
      </c>
      <c r="M39" s="22">
        <v>0</v>
      </c>
    </row>
    <row r="40" spans="2:13" ht="36" customHeight="1">
      <c r="B40" s="27">
        <v>45264</v>
      </c>
      <c r="C40" s="27">
        <v>45264</v>
      </c>
      <c r="D40" s="40" t="s">
        <v>107</v>
      </c>
      <c r="E40" s="29" t="s">
        <v>108</v>
      </c>
      <c r="F40" s="30" t="s">
        <v>12</v>
      </c>
      <c r="G40" s="31" t="s">
        <v>13</v>
      </c>
      <c r="H40" s="60">
        <v>0</v>
      </c>
      <c r="I40" s="32">
        <v>85.55</v>
      </c>
      <c r="J40" s="33">
        <f>ProductosCocina10[[#This Row],[Existencia iniciales]]*ProductosCocina10[[#This Row],[Costo ]]</f>
        <v>0</v>
      </c>
      <c r="K40" s="34" t="s">
        <v>106</v>
      </c>
      <c r="L40" s="22">
        <v>0</v>
      </c>
      <c r="M40" s="22">
        <v>0</v>
      </c>
    </row>
    <row r="41" spans="2:13" ht="36" customHeight="1">
      <c r="B41" s="27">
        <v>43250</v>
      </c>
      <c r="C41" s="27">
        <v>43250</v>
      </c>
      <c r="D41" s="28" t="s">
        <v>109</v>
      </c>
      <c r="E41" s="29" t="s">
        <v>110</v>
      </c>
      <c r="F41" s="30" t="s">
        <v>12</v>
      </c>
      <c r="G41" s="31" t="s">
        <v>13</v>
      </c>
      <c r="H41" s="60">
        <v>1</v>
      </c>
      <c r="I41" s="32">
        <v>120</v>
      </c>
      <c r="J41" s="33">
        <f>ProductosCocina10[[#This Row],[Existencia iniciales]]*ProductosCocina10[[#This Row],[Costo ]]</f>
        <v>120</v>
      </c>
      <c r="K41" s="34" t="s">
        <v>106</v>
      </c>
      <c r="L41" s="22">
        <v>0</v>
      </c>
      <c r="M41" s="22">
        <v>0</v>
      </c>
    </row>
    <row r="42" spans="2:13" ht="36" customHeight="1">
      <c r="B42" s="27">
        <v>45064</v>
      </c>
      <c r="C42" s="27">
        <v>45064</v>
      </c>
      <c r="D42" s="35" t="s">
        <v>111</v>
      </c>
      <c r="E42" s="29" t="s">
        <v>112</v>
      </c>
      <c r="F42" s="30" t="s">
        <v>49</v>
      </c>
      <c r="G42" s="31" t="s">
        <v>13</v>
      </c>
      <c r="H42" s="60">
        <v>2</v>
      </c>
      <c r="I42" s="32">
        <v>427.75</v>
      </c>
      <c r="J42" s="33">
        <f>ProductosCocina10[[#This Row],[Existencia iniciales]]*ProductosCocina10[[#This Row],[Costo ]]</f>
        <v>855.5</v>
      </c>
      <c r="K42" s="34" t="s">
        <v>106</v>
      </c>
      <c r="L42" s="22">
        <v>0</v>
      </c>
      <c r="M42" s="22">
        <v>3</v>
      </c>
    </row>
    <row r="43" spans="2:13" ht="36" customHeight="1">
      <c r="B43" s="27">
        <v>45266</v>
      </c>
      <c r="C43" s="27">
        <v>45266</v>
      </c>
      <c r="D43" s="28" t="s">
        <v>113</v>
      </c>
      <c r="E43" s="29" t="s">
        <v>114</v>
      </c>
      <c r="F43" s="30" t="s">
        <v>12</v>
      </c>
      <c r="G43" s="31" t="s">
        <v>13</v>
      </c>
      <c r="H43" s="60">
        <v>7</v>
      </c>
      <c r="I43" s="32">
        <v>285</v>
      </c>
      <c r="J43" s="33">
        <f>ProductosCocina10[[#This Row],[Existencia iniciales]]*ProductosCocina10[[#This Row],[Costo ]]</f>
        <v>1995</v>
      </c>
      <c r="K43" s="34" t="s">
        <v>115</v>
      </c>
      <c r="L43" s="22">
        <v>0</v>
      </c>
      <c r="M43" s="22">
        <v>0</v>
      </c>
    </row>
    <row r="44" spans="2:13" ht="36" customHeight="1">
      <c r="B44" s="27">
        <v>45733</v>
      </c>
      <c r="C44" s="27">
        <v>45733</v>
      </c>
      <c r="D44" s="28" t="s">
        <v>116</v>
      </c>
      <c r="E44" s="29" t="s">
        <v>117</v>
      </c>
      <c r="F44" s="30" t="s">
        <v>12</v>
      </c>
      <c r="G44" s="31" t="s">
        <v>13</v>
      </c>
      <c r="H44" s="60">
        <v>23</v>
      </c>
      <c r="I44" s="32">
        <v>84.9</v>
      </c>
      <c r="J44" s="33">
        <f>ProductosCocina10[[#This Row],[Existencia iniciales]]*ProductosCocina10[[#This Row],[Costo ]]</f>
        <v>1952.7</v>
      </c>
      <c r="K44" s="34" t="s">
        <v>33</v>
      </c>
      <c r="L44" s="22">
        <v>18</v>
      </c>
      <c r="M44" s="22">
        <v>3</v>
      </c>
    </row>
    <row r="45" spans="2:13" ht="36" customHeight="1">
      <c r="B45" s="27">
        <v>45733</v>
      </c>
      <c r="C45" s="27">
        <v>45733</v>
      </c>
      <c r="D45" s="28" t="s">
        <v>118</v>
      </c>
      <c r="E45" s="29" t="s">
        <v>119</v>
      </c>
      <c r="F45" s="30" t="s">
        <v>12</v>
      </c>
      <c r="G45" s="31" t="s">
        <v>13</v>
      </c>
      <c r="H45" s="60">
        <v>23</v>
      </c>
      <c r="I45" s="32">
        <v>84.9</v>
      </c>
      <c r="J45" s="33">
        <f>ProductosCocina10[[#This Row],[Existencia iniciales]]*ProductosCocina10[[#This Row],[Costo ]]</f>
        <v>1952.7</v>
      </c>
      <c r="K45" s="34" t="s">
        <v>33</v>
      </c>
      <c r="L45" s="22">
        <v>18</v>
      </c>
      <c r="M45" s="22">
        <v>6</v>
      </c>
    </row>
    <row r="46" spans="2:13" ht="36" customHeight="1">
      <c r="B46" s="27">
        <v>45589</v>
      </c>
      <c r="C46" s="27">
        <v>45589</v>
      </c>
      <c r="D46" s="28" t="s">
        <v>120</v>
      </c>
      <c r="E46" s="29" t="s">
        <v>121</v>
      </c>
      <c r="F46" s="30" t="s">
        <v>12</v>
      </c>
      <c r="G46" s="31" t="s">
        <v>13</v>
      </c>
      <c r="H46" s="60">
        <v>23</v>
      </c>
      <c r="I46" s="32">
        <v>30.95</v>
      </c>
      <c r="J46" s="33">
        <f>ProductosCocina10[[#This Row],[Existencia iniciales]]*ProductosCocina10[[#This Row],[Costo ]]</f>
        <v>711.85</v>
      </c>
      <c r="K46" s="34" t="s">
        <v>33</v>
      </c>
      <c r="L46" s="22">
        <v>0</v>
      </c>
      <c r="M46" s="22">
        <v>8</v>
      </c>
    </row>
    <row r="47" spans="2:13" ht="36" customHeight="1">
      <c r="B47" s="27">
        <v>45264</v>
      </c>
      <c r="C47" s="27">
        <v>45264</v>
      </c>
      <c r="D47" s="28" t="s">
        <v>122</v>
      </c>
      <c r="E47" s="29" t="s">
        <v>123</v>
      </c>
      <c r="F47" s="30" t="s">
        <v>12</v>
      </c>
      <c r="G47" s="31" t="s">
        <v>13</v>
      </c>
      <c r="H47" s="60">
        <v>6</v>
      </c>
      <c r="I47" s="32">
        <v>245.01</v>
      </c>
      <c r="J47" s="33">
        <f>ProductosCocina10[[#This Row],[Existencia iniciales]]*ProductosCocina10[[#This Row],[Costo ]]</f>
        <v>1470.06</v>
      </c>
      <c r="K47" s="34" t="s">
        <v>33</v>
      </c>
      <c r="L47" s="22">
        <v>0</v>
      </c>
      <c r="M47" s="22">
        <v>2</v>
      </c>
    </row>
    <row r="48" spans="2:13" ht="36" customHeight="1">
      <c r="B48" s="27">
        <v>43517</v>
      </c>
      <c r="C48" s="27">
        <v>43517</v>
      </c>
      <c r="D48" s="28" t="s">
        <v>124</v>
      </c>
      <c r="E48" s="29" t="s">
        <v>125</v>
      </c>
      <c r="F48" s="30" t="s">
        <v>12</v>
      </c>
      <c r="G48" s="31" t="s">
        <v>13</v>
      </c>
      <c r="H48" s="60">
        <v>7</v>
      </c>
      <c r="I48" s="32">
        <v>128.27000000000001</v>
      </c>
      <c r="J48" s="33">
        <f>ProductosCocina10[[#This Row],[Existencia iniciales]]*ProductosCocina10[[#This Row],[Costo ]]</f>
        <v>897.8900000000001</v>
      </c>
      <c r="K48" s="34" t="s">
        <v>33</v>
      </c>
      <c r="L48" s="22">
        <v>0</v>
      </c>
      <c r="M48" s="22">
        <v>0</v>
      </c>
    </row>
    <row r="49" spans="2:13" ht="36" customHeight="1">
      <c r="B49" s="27">
        <v>45589</v>
      </c>
      <c r="C49" s="27">
        <v>45589</v>
      </c>
      <c r="D49" s="35" t="s">
        <v>126</v>
      </c>
      <c r="E49" s="29" t="s">
        <v>127</v>
      </c>
      <c r="F49" s="30" t="s">
        <v>12</v>
      </c>
      <c r="G49" s="31" t="s">
        <v>13</v>
      </c>
      <c r="H49" s="60">
        <v>15</v>
      </c>
      <c r="I49" s="32">
        <v>637.30999999999995</v>
      </c>
      <c r="J49" s="33">
        <f>ProductosCocina10[[#This Row],[Existencia iniciales]]*ProductosCocina10[[#This Row],[Costo ]]</f>
        <v>9559.65</v>
      </c>
      <c r="K49" s="34" t="s">
        <v>33</v>
      </c>
      <c r="L49" s="22">
        <v>0</v>
      </c>
      <c r="M49" s="22">
        <v>1</v>
      </c>
    </row>
    <row r="50" spans="2:13" ht="36" customHeight="1">
      <c r="B50" s="27">
        <v>44375</v>
      </c>
      <c r="C50" s="27">
        <v>44375</v>
      </c>
      <c r="D50" s="28" t="s">
        <v>128</v>
      </c>
      <c r="E50" s="29" t="s">
        <v>129</v>
      </c>
      <c r="F50" s="30" t="s">
        <v>49</v>
      </c>
      <c r="G50" s="31" t="s">
        <v>13</v>
      </c>
      <c r="H50" s="60">
        <v>6600</v>
      </c>
      <c r="I50" s="32">
        <v>2.38</v>
      </c>
      <c r="J50" s="33">
        <f>ProductosCocina10[[#This Row],[Existencia iniciales]]*ProductosCocina10[[#This Row],[Costo ]]</f>
        <v>15708</v>
      </c>
      <c r="K50" s="34" t="s">
        <v>33</v>
      </c>
      <c r="L50" s="22">
        <v>0</v>
      </c>
      <c r="M50" s="22">
        <v>50</v>
      </c>
    </row>
    <row r="51" spans="2:13" ht="36" customHeight="1">
      <c r="B51" s="27">
        <v>45734</v>
      </c>
      <c r="C51" s="27">
        <v>45734</v>
      </c>
      <c r="D51" s="28" t="s">
        <v>130</v>
      </c>
      <c r="E51" s="29" t="s">
        <v>131</v>
      </c>
      <c r="F51" s="30" t="s">
        <v>12</v>
      </c>
      <c r="G51" s="31" t="s">
        <v>13</v>
      </c>
      <c r="H51" s="60">
        <v>139</v>
      </c>
      <c r="I51" s="41">
        <v>18.46</v>
      </c>
      <c r="J51" s="33">
        <f>ProductosCocina10[[#This Row],[Existencia iniciales]]*ProductosCocina10[[#This Row],[Costo ]]</f>
        <v>2565.94</v>
      </c>
      <c r="K51" s="34" t="s">
        <v>132</v>
      </c>
      <c r="L51" s="22">
        <v>120</v>
      </c>
      <c r="M51" s="22">
        <v>0</v>
      </c>
    </row>
    <row r="52" spans="2:13" ht="36" customHeight="1">
      <c r="B52" s="27">
        <v>45734</v>
      </c>
      <c r="C52" s="27">
        <v>45734</v>
      </c>
      <c r="D52" s="28" t="s">
        <v>133</v>
      </c>
      <c r="E52" s="29" t="s">
        <v>134</v>
      </c>
      <c r="F52" s="30" t="s">
        <v>12</v>
      </c>
      <c r="G52" s="31" t="s">
        <v>13</v>
      </c>
      <c r="H52" s="60">
        <v>336</v>
      </c>
      <c r="I52" s="21">
        <v>49.58</v>
      </c>
      <c r="J52" s="33">
        <f>ProductosCocina10[[#This Row],[Existencia iniciales]]*ProductosCocina10[[#This Row],[Costo ]]</f>
        <v>16658.88</v>
      </c>
      <c r="K52" s="34" t="s">
        <v>132</v>
      </c>
      <c r="L52" s="22">
        <v>360</v>
      </c>
      <c r="M52" s="22">
        <v>72</v>
      </c>
    </row>
    <row r="53" spans="2:13" ht="36" customHeight="1">
      <c r="B53" s="27">
        <v>45734</v>
      </c>
      <c r="C53" s="27">
        <v>45734</v>
      </c>
      <c r="D53" s="28" t="s">
        <v>135</v>
      </c>
      <c r="E53" s="29" t="s">
        <v>136</v>
      </c>
      <c r="F53" s="30" t="s">
        <v>12</v>
      </c>
      <c r="G53" s="31" t="s">
        <v>13</v>
      </c>
      <c r="H53" s="60">
        <v>102</v>
      </c>
      <c r="I53" s="21">
        <v>326.66000000000003</v>
      </c>
      <c r="J53" s="33">
        <f>ProductosCocina10[[#This Row],[Existencia iniciales]]*ProductosCocina10[[#This Row],[Costo ]]</f>
        <v>33319.32</v>
      </c>
      <c r="K53" s="34" t="s">
        <v>132</v>
      </c>
      <c r="L53" s="22">
        <v>120</v>
      </c>
      <c r="M53" s="22">
        <v>37</v>
      </c>
    </row>
    <row r="54" spans="2:13" ht="36" customHeight="1">
      <c r="B54" s="27">
        <v>45735</v>
      </c>
      <c r="C54" s="27">
        <v>45735</v>
      </c>
      <c r="D54" s="28" t="s">
        <v>137</v>
      </c>
      <c r="E54" s="29" t="s">
        <v>138</v>
      </c>
      <c r="F54" s="30" t="s">
        <v>12</v>
      </c>
      <c r="G54" s="31" t="s">
        <v>13</v>
      </c>
      <c r="H54" s="60">
        <v>145</v>
      </c>
      <c r="I54" s="21">
        <v>140</v>
      </c>
      <c r="J54" s="33">
        <f>ProductosCocina10[[#This Row],[Existencia iniciales]]*ProductosCocina10[[#This Row],[Costo ]]</f>
        <v>20300</v>
      </c>
      <c r="K54" s="34" t="s">
        <v>132</v>
      </c>
      <c r="L54" s="22">
        <v>144</v>
      </c>
      <c r="M54" s="22">
        <v>8</v>
      </c>
    </row>
    <row r="55" spans="2:13" ht="36" customHeight="1">
      <c r="B55" s="42">
        <v>43123</v>
      </c>
      <c r="C55" s="42">
        <v>43123</v>
      </c>
      <c r="D55" s="35" t="s">
        <v>139</v>
      </c>
      <c r="E55" s="29" t="s">
        <v>140</v>
      </c>
      <c r="F55" s="30" t="s">
        <v>12</v>
      </c>
      <c r="G55" s="31" t="s">
        <v>13</v>
      </c>
      <c r="H55" s="60">
        <v>19</v>
      </c>
      <c r="I55" s="9">
        <v>44.84</v>
      </c>
      <c r="J55" s="33">
        <f>ProductosCocina10[[#This Row],[Existencia iniciales]]*ProductosCocina10[[#This Row],[Costo ]]</f>
        <v>851.96</v>
      </c>
      <c r="K55" s="34" t="s">
        <v>33</v>
      </c>
      <c r="L55" s="22">
        <v>0</v>
      </c>
      <c r="M55" s="22">
        <v>0</v>
      </c>
    </row>
    <row r="56" spans="2:13" ht="36" customHeight="1">
      <c r="B56" s="27">
        <v>45246</v>
      </c>
      <c r="C56" s="27">
        <v>45246</v>
      </c>
      <c r="D56" s="28" t="s">
        <v>141</v>
      </c>
      <c r="E56" s="29" t="s">
        <v>142</v>
      </c>
      <c r="F56" s="30" t="s">
        <v>12</v>
      </c>
      <c r="G56" s="31" t="s">
        <v>29</v>
      </c>
      <c r="H56" s="60">
        <v>33</v>
      </c>
      <c r="I56" s="32">
        <v>577.02</v>
      </c>
      <c r="J56" s="33">
        <f>ProductosCocina10[[#This Row],[Existencia iniciales]]*ProductosCocina10[[#This Row],[Costo ]]</f>
        <v>19041.66</v>
      </c>
      <c r="K56" s="34" t="s">
        <v>33</v>
      </c>
      <c r="L56" s="22">
        <v>0</v>
      </c>
      <c r="M56" s="22">
        <v>1</v>
      </c>
    </row>
    <row r="57" spans="2:13" ht="36" customHeight="1">
      <c r="B57" s="27">
        <v>45064</v>
      </c>
      <c r="C57" s="27">
        <v>45064</v>
      </c>
      <c r="D57" s="28" t="s">
        <v>143</v>
      </c>
      <c r="E57" s="29" t="s">
        <v>144</v>
      </c>
      <c r="F57" s="30" t="s">
        <v>12</v>
      </c>
      <c r="G57" s="31" t="s">
        <v>13</v>
      </c>
      <c r="H57" s="60">
        <v>4</v>
      </c>
      <c r="I57" s="32">
        <v>247.81</v>
      </c>
      <c r="J57" s="33">
        <f>ProductosCocina10[[#This Row],[Existencia iniciales]]*ProductosCocina10[[#This Row],[Costo ]]</f>
        <v>991.24</v>
      </c>
      <c r="K57" s="34" t="s">
        <v>33</v>
      </c>
      <c r="L57" s="22">
        <v>0</v>
      </c>
      <c r="M57" s="22">
        <v>0</v>
      </c>
    </row>
    <row r="58" spans="2:13" ht="36" customHeight="1">
      <c r="B58" s="27">
        <v>45730</v>
      </c>
      <c r="C58" s="27">
        <v>45730</v>
      </c>
      <c r="D58" s="28" t="s">
        <v>145</v>
      </c>
      <c r="E58" s="29" t="s">
        <v>146</v>
      </c>
      <c r="F58" s="30" t="s">
        <v>49</v>
      </c>
      <c r="G58" s="31" t="s">
        <v>13</v>
      </c>
      <c r="H58" s="60">
        <v>5</v>
      </c>
      <c r="I58" s="32">
        <v>1239</v>
      </c>
      <c r="J58" s="33">
        <f>ProductosCocina10[[#This Row],[Existencia iniciales]]*ProductosCocina10[[#This Row],[Costo ]]</f>
        <v>6195</v>
      </c>
      <c r="K58" s="34" t="s">
        <v>147</v>
      </c>
      <c r="L58" s="22">
        <v>5</v>
      </c>
      <c r="M58" s="22">
        <v>0</v>
      </c>
    </row>
    <row r="59" spans="2:13" ht="36" customHeight="1">
      <c r="B59" s="27">
        <v>45735</v>
      </c>
      <c r="C59" s="27">
        <v>45735</v>
      </c>
      <c r="D59" s="28" t="s">
        <v>148</v>
      </c>
      <c r="E59" s="29" t="s">
        <v>149</v>
      </c>
      <c r="F59" s="30" t="s">
        <v>49</v>
      </c>
      <c r="G59" s="31" t="s">
        <v>13</v>
      </c>
      <c r="H59" s="60">
        <v>97</v>
      </c>
      <c r="I59" s="32">
        <v>98.82</v>
      </c>
      <c r="J59" s="33">
        <f>ProductosCocina10[[#This Row],[Existencia iniciales]]*ProductosCocina10[[#This Row],[Costo ]]</f>
        <v>9585.5399999999991</v>
      </c>
      <c r="K59" s="34" t="s">
        <v>132</v>
      </c>
      <c r="L59" s="22">
        <v>60</v>
      </c>
      <c r="M59" s="22">
        <v>15</v>
      </c>
    </row>
    <row r="60" spans="2:13" ht="36" customHeight="1">
      <c r="B60" s="27">
        <v>45587</v>
      </c>
      <c r="C60" s="27">
        <v>45587</v>
      </c>
      <c r="D60" s="28" t="s">
        <v>150</v>
      </c>
      <c r="E60" s="29" t="s">
        <v>151</v>
      </c>
      <c r="F60" s="30" t="s">
        <v>12</v>
      </c>
      <c r="G60" s="31" t="s">
        <v>13</v>
      </c>
      <c r="H60" s="60">
        <v>18</v>
      </c>
      <c r="I60" s="32">
        <v>179</v>
      </c>
      <c r="J60" s="33">
        <f>ProductosCocina10[[#This Row],[Existencia iniciales]]*ProductosCocina10[[#This Row],[Costo ]]</f>
        <v>3222</v>
      </c>
      <c r="K60" s="34" t="s">
        <v>33</v>
      </c>
      <c r="L60" s="22">
        <v>0</v>
      </c>
      <c r="M60" s="22">
        <v>3</v>
      </c>
    </row>
    <row r="61" spans="2:13" ht="36" customHeight="1">
      <c r="B61" s="27">
        <v>44334</v>
      </c>
      <c r="C61" s="27">
        <v>44334</v>
      </c>
      <c r="D61" s="28" t="s">
        <v>152</v>
      </c>
      <c r="E61" s="29" t="s">
        <v>153</v>
      </c>
      <c r="F61" s="30" t="s">
        <v>12</v>
      </c>
      <c r="G61" s="31" t="s">
        <v>13</v>
      </c>
      <c r="H61" s="60">
        <v>33</v>
      </c>
      <c r="I61" s="32">
        <v>619.5</v>
      </c>
      <c r="J61" s="33">
        <f>ProductosCocina10[[#This Row],[Existencia iniciales]]*ProductosCocina10[[#This Row],[Costo ]]</f>
        <v>20443.5</v>
      </c>
      <c r="K61" s="34" t="s">
        <v>50</v>
      </c>
      <c r="L61" s="22">
        <v>0</v>
      </c>
      <c r="M61" s="22">
        <v>1</v>
      </c>
    </row>
    <row r="62" spans="2:13" ht="36" customHeight="1">
      <c r="B62" s="27">
        <v>45730</v>
      </c>
      <c r="C62" s="27">
        <v>45730</v>
      </c>
      <c r="D62" s="28" t="s">
        <v>154</v>
      </c>
      <c r="E62" s="29" t="s">
        <v>155</v>
      </c>
      <c r="F62" s="30" t="s">
        <v>156</v>
      </c>
      <c r="G62" s="31" t="s">
        <v>13</v>
      </c>
      <c r="H62" s="60">
        <v>19</v>
      </c>
      <c r="I62" s="32">
        <v>129.80000000000001</v>
      </c>
      <c r="J62" s="33">
        <f>ProductosCocina10[[#This Row],[Existencia iniciales]]*ProductosCocina10[[#This Row],[Costo ]]</f>
        <v>2466.2000000000003</v>
      </c>
      <c r="K62" s="34" t="s">
        <v>50</v>
      </c>
      <c r="L62" s="22">
        <v>12</v>
      </c>
      <c r="M62" s="22">
        <v>3</v>
      </c>
    </row>
    <row r="63" spans="2:13" ht="36" customHeight="1">
      <c r="B63" s="27">
        <v>45589</v>
      </c>
      <c r="C63" s="27">
        <v>45589</v>
      </c>
      <c r="D63" s="28" t="s">
        <v>157</v>
      </c>
      <c r="E63" s="29" t="s">
        <v>158</v>
      </c>
      <c r="F63" s="30" t="s">
        <v>49</v>
      </c>
      <c r="G63" s="31" t="s">
        <v>29</v>
      </c>
      <c r="H63" s="60">
        <v>72</v>
      </c>
      <c r="I63" s="32">
        <v>51.59</v>
      </c>
      <c r="J63" s="33">
        <f>ProductosCocina10[[#This Row],[Existencia iniciales]]*ProductosCocina10[[#This Row],[Costo ]]</f>
        <v>3714.4800000000005</v>
      </c>
      <c r="K63" s="34" t="s">
        <v>147</v>
      </c>
      <c r="L63" s="22">
        <v>0</v>
      </c>
      <c r="M63" s="22">
        <v>66</v>
      </c>
    </row>
    <row r="64" spans="2:13" ht="36" customHeight="1">
      <c r="B64" s="27">
        <v>45583</v>
      </c>
      <c r="C64" s="27">
        <v>45583</v>
      </c>
      <c r="D64" s="28" t="s">
        <v>159</v>
      </c>
      <c r="E64" s="29" t="s">
        <v>160</v>
      </c>
      <c r="F64" s="30" t="s">
        <v>49</v>
      </c>
      <c r="G64" s="31" t="s">
        <v>13</v>
      </c>
      <c r="H64" s="60">
        <v>143</v>
      </c>
      <c r="I64" s="32">
        <v>125</v>
      </c>
      <c r="J64" s="33">
        <f>ProductosCocina10[[#This Row],[Existencia iniciales]]*ProductosCocina10[[#This Row],[Costo ]]</f>
        <v>17875</v>
      </c>
      <c r="K64" s="34" t="s">
        <v>147</v>
      </c>
      <c r="L64" s="22">
        <v>0</v>
      </c>
      <c r="M64" s="22">
        <v>19</v>
      </c>
    </row>
    <row r="65" spans="2:13" ht="36" customHeight="1">
      <c r="B65" s="27">
        <v>45124</v>
      </c>
      <c r="C65" s="27">
        <v>45124</v>
      </c>
      <c r="D65" s="28" t="s">
        <v>161</v>
      </c>
      <c r="E65" s="29" t="s">
        <v>162</v>
      </c>
      <c r="F65" s="30" t="s">
        <v>12</v>
      </c>
      <c r="G65" s="31" t="s">
        <v>13</v>
      </c>
      <c r="H65" s="60">
        <v>8</v>
      </c>
      <c r="I65" s="32">
        <v>401.2</v>
      </c>
      <c r="J65" s="33">
        <f>ProductosCocina10[[#This Row],[Existencia iniciales]]*ProductosCocina10[[#This Row],[Costo ]]</f>
        <v>3209.6</v>
      </c>
      <c r="K65" s="34" t="s">
        <v>33</v>
      </c>
      <c r="L65" s="22">
        <v>0</v>
      </c>
      <c r="M65" s="22">
        <v>0</v>
      </c>
    </row>
    <row r="66" spans="2:13" ht="36" customHeight="1">
      <c r="B66" s="27">
        <v>45589</v>
      </c>
      <c r="C66" s="27">
        <v>45589</v>
      </c>
      <c r="D66" s="43" t="s">
        <v>163</v>
      </c>
      <c r="E66" s="44" t="s">
        <v>164</v>
      </c>
      <c r="F66" s="37" t="s">
        <v>12</v>
      </c>
      <c r="G66" s="31" t="s">
        <v>13</v>
      </c>
      <c r="H66" s="60">
        <v>12</v>
      </c>
      <c r="I66" s="45">
        <v>65</v>
      </c>
      <c r="J66" s="33">
        <f>ProductosCocina10[[#This Row],[Existencia iniciales]]*ProductosCocina10[[#This Row],[Costo ]]</f>
        <v>780</v>
      </c>
      <c r="K66" s="34" t="s">
        <v>33</v>
      </c>
      <c r="L66" s="22">
        <v>0</v>
      </c>
      <c r="M66" s="22">
        <v>0</v>
      </c>
    </row>
    <row r="68" spans="2:13" ht="17.25">
      <c r="H68" s="46">
        <f>SUM(H6:H67)</f>
        <v>8745</v>
      </c>
      <c r="I68" s="47"/>
      <c r="J68" s="23">
        <f>SUM(J6:J66)</f>
        <v>438560.97</v>
      </c>
      <c r="K68" s="47"/>
    </row>
    <row r="70" spans="2:13" ht="18">
      <c r="B70" s="1" t="s">
        <v>469</v>
      </c>
      <c r="E70" s="75"/>
      <c r="F70" s="76"/>
      <c r="G70" s="75"/>
      <c r="H70" s="77"/>
      <c r="I70" s="75"/>
      <c r="J70" s="75" t="s">
        <v>461</v>
      </c>
      <c r="K70" s="75"/>
    </row>
    <row r="71" spans="2:13" ht="20.25">
      <c r="B71" s="80" t="s">
        <v>462</v>
      </c>
      <c r="C71" s="80"/>
      <c r="D71" s="75"/>
      <c r="F71" s="76"/>
      <c r="G71" s="75"/>
      <c r="H71" s="77"/>
      <c r="I71" s="75"/>
      <c r="J71" s="81" t="s">
        <v>464</v>
      </c>
      <c r="K71" s="81"/>
      <c r="L71" s="81"/>
    </row>
    <row r="72" spans="2:13" ht="20.25">
      <c r="B72" s="80" t="s">
        <v>463</v>
      </c>
      <c r="C72" s="80"/>
      <c r="D72" s="75"/>
      <c r="F72" s="76"/>
      <c r="G72" s="75"/>
      <c r="H72" s="77"/>
      <c r="I72" s="75"/>
      <c r="J72" s="82" t="s">
        <v>466</v>
      </c>
      <c r="K72" s="81"/>
      <c r="L72" s="81"/>
    </row>
    <row r="73" spans="2:13" ht="20.25">
      <c r="B73" s="80" t="s">
        <v>465</v>
      </c>
      <c r="C73" s="80"/>
      <c r="D73" s="75"/>
      <c r="F73" s="76"/>
      <c r="G73" s="75"/>
      <c r="H73" s="77"/>
      <c r="I73" s="75"/>
      <c r="J73" s="82" t="s">
        <v>467</v>
      </c>
      <c r="K73" s="81"/>
      <c r="L73" s="81"/>
    </row>
    <row r="74" spans="2:13" ht="18.75">
      <c r="B74" s="4"/>
      <c r="C74" s="4"/>
      <c r="F74" s="76"/>
      <c r="G74" s="75"/>
      <c r="H74" s="75"/>
      <c r="I74" s="75"/>
      <c r="J74" s="81"/>
      <c r="K74" s="81"/>
      <c r="L74" s="81"/>
    </row>
    <row r="76" spans="2:13" ht="24.75" customHeight="1">
      <c r="F76" s="1" t="s">
        <v>468</v>
      </c>
      <c r="G76" s="1"/>
    </row>
    <row r="77" spans="2:13" ht="28.5" customHeight="1"/>
    <row r="85" ht="31.5" customHeight="1"/>
    <row r="98" ht="27.75" customHeight="1"/>
    <row r="105" ht="28.5" customHeight="1"/>
    <row r="106" ht="28.5" customHeight="1"/>
    <row r="107" ht="28.5" customHeight="1"/>
    <row r="108" ht="28.5" customHeight="1"/>
    <row r="129" ht="23.25" customHeight="1"/>
    <row r="145" ht="26.25" customHeight="1"/>
  </sheetData>
  <mergeCells count="1">
    <mergeCell ref="B3:M3"/>
  </mergeCells>
  <pageMargins left="0.43307086614173229" right="0.23622047244094491" top="0.74803149606299213" bottom="0.74803149606299213" header="0.31496062992125984" footer="0.31496062992125984"/>
  <pageSetup scale="51" fitToHeight="0" orientation="portrait" verticalDpi="0" r:id="rId1"/>
  <headerFooter>
    <oddFooter>&amp;C&amp;P/&amp;N</oddFooter>
  </headerFooter>
  <rowBreaks count="1" manualBreakCount="1">
    <brk id="34" max="12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BEEA-C840-4B48-B034-220876E61332}">
  <sheetPr>
    <pageSetUpPr fitToPage="1"/>
  </sheetPr>
  <dimension ref="A1:AC156"/>
  <sheetViews>
    <sheetView tabSelected="1" topLeftCell="A3" zoomScale="85" zoomScaleNormal="85" workbookViewId="0">
      <selection activeCell="N10" sqref="N10"/>
    </sheetView>
  </sheetViews>
  <sheetFormatPr baseColWidth="10" defaultColWidth="11.42578125" defaultRowHeight="15"/>
  <cols>
    <col min="1" max="1" width="15.140625" style="1" customWidth="1"/>
    <col min="2" max="2" width="13.5703125" style="1" customWidth="1"/>
    <col min="4" max="4" width="33.42578125" customWidth="1"/>
    <col min="5" max="5" width="11.5703125" style="4" customWidth="1"/>
    <col min="6" max="6" width="10.85546875" customWidth="1"/>
    <col min="7" max="7" width="14.5703125" customWidth="1"/>
    <col min="8" max="8" width="17.7109375" customWidth="1"/>
    <col min="9" max="9" width="18.42578125" customWidth="1"/>
    <col min="10" max="10" width="14" customWidth="1"/>
  </cols>
  <sheetData>
    <row r="1" spans="1:29" ht="18.75">
      <c r="D1" s="2"/>
      <c r="E1" s="3"/>
      <c r="F1" s="2"/>
      <c r="G1" s="2"/>
      <c r="H1" s="2"/>
      <c r="I1" s="2"/>
      <c r="J1" s="2"/>
    </row>
    <row r="2" spans="1:29" ht="28.5">
      <c r="A2" s="84" t="s">
        <v>458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29" ht="15.75" thickBot="1"/>
    <row r="4" spans="1:29" ht="51.75" customHeight="1" thickBot="1">
      <c r="A4" s="65" t="s">
        <v>0</v>
      </c>
      <c r="B4" s="65" t="s">
        <v>1</v>
      </c>
      <c r="C4" s="66" t="s">
        <v>2</v>
      </c>
      <c r="D4" s="67" t="s">
        <v>3</v>
      </c>
      <c r="E4" s="67" t="s">
        <v>4</v>
      </c>
      <c r="F4" s="67" t="s">
        <v>5</v>
      </c>
      <c r="G4" s="68" t="s">
        <v>6</v>
      </c>
      <c r="H4" s="68" t="s">
        <v>7</v>
      </c>
      <c r="I4" s="68" t="s">
        <v>8</v>
      </c>
      <c r="J4" s="68" t="s">
        <v>9</v>
      </c>
      <c r="K4" s="69" t="s">
        <v>459</v>
      </c>
      <c r="L4" s="69" t="s">
        <v>460</v>
      </c>
    </row>
    <row r="5" spans="1:29" ht="36" customHeight="1">
      <c r="A5" s="5">
        <v>45281</v>
      </c>
      <c r="B5" s="5">
        <v>45281</v>
      </c>
      <c r="C5" s="6" t="s">
        <v>10</v>
      </c>
      <c r="D5" s="7" t="s">
        <v>11</v>
      </c>
      <c r="E5" s="7" t="s">
        <v>12</v>
      </c>
      <c r="F5" s="8" t="s">
        <v>13</v>
      </c>
      <c r="G5" s="61">
        <v>2815</v>
      </c>
      <c r="H5" s="10">
        <v>9</v>
      </c>
      <c r="I5" s="11">
        <f>Productosimpresiones[[#This Row],[Existencia iniciales]]*Productosimpresiones[[#This Row],[Costo ]]</f>
        <v>25335</v>
      </c>
      <c r="J5" s="12" t="s">
        <v>14</v>
      </c>
      <c r="K5" s="62">
        <v>0</v>
      </c>
      <c r="L5" s="62">
        <v>575</v>
      </c>
    </row>
    <row r="6" spans="1:29" ht="36" customHeight="1">
      <c r="A6" s="13">
        <v>45594</v>
      </c>
      <c r="B6" s="13">
        <v>45594</v>
      </c>
      <c r="C6" s="6" t="s">
        <v>15</v>
      </c>
      <c r="D6" s="7" t="s">
        <v>16</v>
      </c>
      <c r="E6" s="7" t="s">
        <v>12</v>
      </c>
      <c r="F6" s="8" t="s">
        <v>13</v>
      </c>
      <c r="G6" s="61">
        <v>253</v>
      </c>
      <c r="H6" s="10">
        <v>68</v>
      </c>
      <c r="I6" s="11">
        <f>Productosimpresiones[[#This Row],[Existencia iniciales]]*Productosimpresiones[[#This Row],[Costo ]]</f>
        <v>17204</v>
      </c>
      <c r="J6" s="12" t="s">
        <v>14</v>
      </c>
      <c r="K6" s="62">
        <v>0</v>
      </c>
      <c r="L6" s="62">
        <v>0</v>
      </c>
    </row>
    <row r="7" spans="1:29" ht="36" customHeight="1">
      <c r="A7" s="13">
        <v>45254</v>
      </c>
      <c r="B7" s="13">
        <v>45254</v>
      </c>
      <c r="C7" s="6" t="s">
        <v>17</v>
      </c>
      <c r="D7" s="14" t="s">
        <v>18</v>
      </c>
      <c r="E7" s="14" t="s">
        <v>12</v>
      </c>
      <c r="F7" s="8" t="s">
        <v>13</v>
      </c>
      <c r="G7" s="61">
        <v>1554</v>
      </c>
      <c r="H7" s="15">
        <v>15.5052</v>
      </c>
      <c r="I7" s="11">
        <f>Productosimpresiones[[#This Row],[Existencia iniciales]]*Productosimpresiones[[#This Row],[Costo ]]</f>
        <v>24095.0808</v>
      </c>
      <c r="J7" s="12" t="s">
        <v>14</v>
      </c>
      <c r="K7" s="62">
        <v>0</v>
      </c>
      <c r="L7" s="62">
        <v>30</v>
      </c>
    </row>
    <row r="8" spans="1:29" ht="36" customHeight="1">
      <c r="A8" s="13">
        <v>45254</v>
      </c>
      <c r="B8" s="13">
        <v>45254</v>
      </c>
      <c r="C8" s="6" t="s">
        <v>19</v>
      </c>
      <c r="D8" s="7" t="s">
        <v>20</v>
      </c>
      <c r="E8" s="7" t="s">
        <v>12</v>
      </c>
      <c r="F8" s="8" t="s">
        <v>13</v>
      </c>
      <c r="G8" s="61">
        <v>747</v>
      </c>
      <c r="H8" s="15">
        <v>11.21</v>
      </c>
      <c r="I8" s="11">
        <f>Productosimpresiones[[#This Row],[Existencia iniciales]]*Productosimpresiones[[#This Row],[Costo ]]</f>
        <v>8373.8700000000008</v>
      </c>
      <c r="J8" s="12" t="s">
        <v>14</v>
      </c>
      <c r="K8" s="62">
        <v>0</v>
      </c>
      <c r="L8" s="62">
        <v>50</v>
      </c>
    </row>
    <row r="9" spans="1:29" ht="36" customHeight="1">
      <c r="A9" s="13">
        <v>45594</v>
      </c>
      <c r="B9" s="13">
        <v>45594</v>
      </c>
      <c r="C9" s="6" t="s">
        <v>21</v>
      </c>
      <c r="D9" s="16" t="s">
        <v>22</v>
      </c>
      <c r="E9" s="16" t="s">
        <v>12</v>
      </c>
      <c r="F9" s="8" t="s">
        <v>13</v>
      </c>
      <c r="G9" s="61">
        <v>975</v>
      </c>
      <c r="H9" s="15">
        <v>3.54</v>
      </c>
      <c r="I9" s="11">
        <f>Productosimpresiones[[#This Row],[Existencia iniciales]]*Productosimpresiones[[#This Row],[Costo ]]</f>
        <v>3451.5</v>
      </c>
      <c r="J9" s="12" t="s">
        <v>14</v>
      </c>
      <c r="K9" s="62">
        <v>0</v>
      </c>
      <c r="L9" s="62">
        <v>0</v>
      </c>
    </row>
    <row r="10" spans="1:29" ht="36" customHeight="1">
      <c r="A10" s="13">
        <v>45254</v>
      </c>
      <c r="B10" s="13">
        <v>45254</v>
      </c>
      <c r="C10" s="6" t="s">
        <v>23</v>
      </c>
      <c r="D10" s="16" t="s">
        <v>24</v>
      </c>
      <c r="E10" s="16" t="s">
        <v>12</v>
      </c>
      <c r="F10" s="8" t="s">
        <v>13</v>
      </c>
      <c r="G10" s="61">
        <v>1927</v>
      </c>
      <c r="H10" s="10">
        <v>3</v>
      </c>
      <c r="I10" s="11">
        <f>Productosimpresiones[[#This Row],[Existencia iniciales]]*Productosimpresiones[[#This Row],[Costo ]]</f>
        <v>5781</v>
      </c>
      <c r="J10" s="12" t="s">
        <v>14</v>
      </c>
      <c r="K10" s="62">
        <v>0</v>
      </c>
      <c r="L10" s="62">
        <v>0</v>
      </c>
    </row>
    <row r="11" spans="1:29" ht="36" customHeight="1">
      <c r="A11" s="13">
        <v>45064</v>
      </c>
      <c r="B11" s="13">
        <v>45064</v>
      </c>
      <c r="C11" s="6" t="s">
        <v>25</v>
      </c>
      <c r="D11" s="8" t="s">
        <v>26</v>
      </c>
      <c r="E11" s="8" t="s">
        <v>12</v>
      </c>
      <c r="F11" s="8" t="s">
        <v>13</v>
      </c>
      <c r="G11" s="61">
        <v>100</v>
      </c>
      <c r="H11" s="15">
        <v>217.12</v>
      </c>
      <c r="I11" s="11">
        <f>Productosimpresiones[[#This Row],[Existencia iniciales]]*Productosimpresiones[[#This Row],[Costo ]]</f>
        <v>21712</v>
      </c>
      <c r="J11" s="12" t="s">
        <v>14</v>
      </c>
      <c r="K11" s="62">
        <v>0</v>
      </c>
      <c r="L11" s="62">
        <v>76</v>
      </c>
    </row>
    <row r="12" spans="1:29" ht="36" customHeight="1">
      <c r="A12" s="13">
        <v>45505</v>
      </c>
      <c r="B12" s="13">
        <v>45505</v>
      </c>
      <c r="C12" s="17" t="s">
        <v>27</v>
      </c>
      <c r="D12" s="18" t="s">
        <v>28</v>
      </c>
      <c r="E12" s="8" t="s">
        <v>12</v>
      </c>
      <c r="F12" s="8" t="s">
        <v>29</v>
      </c>
      <c r="G12" s="19">
        <v>0</v>
      </c>
      <c r="H12" s="20"/>
      <c r="I12" s="11"/>
      <c r="J12" s="12" t="s">
        <v>14</v>
      </c>
      <c r="K12" s="62">
        <v>0</v>
      </c>
      <c r="L12" s="62">
        <v>0</v>
      </c>
    </row>
    <row r="13" spans="1:29">
      <c r="A13" s="21"/>
      <c r="B13" s="21"/>
      <c r="C13" s="21"/>
      <c r="D13" s="21"/>
      <c r="E13" s="22"/>
      <c r="F13" s="21"/>
      <c r="G13" s="21"/>
      <c r="H13" s="21"/>
      <c r="I13" s="21"/>
      <c r="J13" s="21"/>
      <c r="K13" s="4"/>
      <c r="L13" s="4"/>
    </row>
    <row r="14" spans="1:29" ht="17.25">
      <c r="G14" s="23">
        <f>SUM(G5:G13)</f>
        <v>8371</v>
      </c>
      <c r="I14" s="23">
        <f>SUM(I5:I12)</f>
        <v>105952.45079999999</v>
      </c>
    </row>
    <row r="15" spans="1:29" ht="18">
      <c r="A15" s="78" t="s">
        <v>461</v>
      </c>
      <c r="B15" s="78"/>
      <c r="C15" s="79"/>
      <c r="D15" s="75"/>
      <c r="E15" s="76"/>
      <c r="F15" s="75"/>
      <c r="G15" s="77"/>
      <c r="H15" s="75"/>
      <c r="I15" s="77"/>
      <c r="J15" s="75"/>
    </row>
    <row r="16" spans="1:29" s="24" customFormat="1" ht="20.25">
      <c r="A16" s="80" t="s">
        <v>462</v>
      </c>
      <c r="B16" s="80"/>
      <c r="C16" s="75"/>
      <c r="D16" s="75"/>
      <c r="E16" s="76"/>
      <c r="F16" s="75"/>
      <c r="G16" s="77"/>
      <c r="H16" s="75"/>
      <c r="I16" s="75" t="s">
        <v>461</v>
      </c>
      <c r="J16" s="7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24" customFormat="1" ht="20.25">
      <c r="A17" s="80" t="s">
        <v>463</v>
      </c>
      <c r="B17" s="80"/>
      <c r="C17" s="75"/>
      <c r="D17" s="75"/>
      <c r="E17" s="76"/>
      <c r="F17" s="75"/>
      <c r="G17" s="77"/>
      <c r="H17" s="75"/>
      <c r="I17" s="81" t="s">
        <v>464</v>
      </c>
      <c r="J17" s="81"/>
      <c r="K17" s="8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24" customFormat="1" ht="20.25">
      <c r="A18" s="80" t="s">
        <v>465</v>
      </c>
      <c r="B18" s="80"/>
      <c r="C18" s="75"/>
      <c r="D18" s="75"/>
      <c r="E18" s="76"/>
      <c r="F18" s="75"/>
      <c r="G18" s="77"/>
      <c r="H18" s="75"/>
      <c r="I18" s="82" t="s">
        <v>466</v>
      </c>
      <c r="J18" s="81"/>
      <c r="K18" s="81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24" customFormat="1" ht="20.25">
      <c r="A19" s="83"/>
      <c r="B19" s="83"/>
      <c r="C19" s="75"/>
      <c r="D19" s="75"/>
      <c r="E19" s="76"/>
      <c r="F19" s="75"/>
      <c r="G19" s="77"/>
      <c r="H19" s="75"/>
      <c r="I19" s="82" t="s">
        <v>467</v>
      </c>
      <c r="J19" s="81"/>
      <c r="K19" s="81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24" customFormat="1" ht="18.75">
      <c r="A20" s="74"/>
      <c r="B20" s="74"/>
      <c r="C20" s="75"/>
      <c r="D20" s="75"/>
      <c r="E20" s="76"/>
      <c r="F20" s="75"/>
      <c r="G20" s="75"/>
      <c r="H20" s="75"/>
      <c r="I20" s="81"/>
      <c r="J20" s="81"/>
      <c r="K20" s="81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24" customFormat="1">
      <c r="A21" s="86"/>
      <c r="B21" s="86"/>
      <c r="C21"/>
      <c r="D21" s="87"/>
      <c r="E21" s="87"/>
      <c r="F21"/>
      <c r="G21"/>
      <c r="H21" s="87"/>
      <c r="I21" s="87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24" customFormat="1">
      <c r="A22" s="86"/>
      <c r="B22" s="86"/>
      <c r="C22"/>
      <c r="D22" s="87"/>
      <c r="E22" s="87"/>
      <c r="F22"/>
      <c r="G22" s="87"/>
      <c r="H22" s="8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24" customFormat="1">
      <c r="A23" s="1"/>
      <c r="B23" s="1"/>
      <c r="C23"/>
      <c r="D23"/>
      <c r="E23" s="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24" customFormat="1">
      <c r="A24" s="1"/>
      <c r="B24" s="1"/>
      <c r="C24"/>
      <c r="D24"/>
      <c r="E24" s="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24" customFormat="1">
      <c r="A25" s="1"/>
      <c r="B25" s="1"/>
      <c r="C25"/>
      <c r="D25"/>
      <c r="E25" s="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24" customFormat="1">
      <c r="A26" s="1"/>
      <c r="B26" s="1"/>
      <c r="C26"/>
      <c r="D26"/>
      <c r="E26" s="4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24" customFormat="1">
      <c r="A27" s="1"/>
      <c r="B27" s="1"/>
      <c r="C27"/>
      <c r="D27"/>
      <c r="E27" s="4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24" customFormat="1">
      <c r="A28" s="1"/>
      <c r="B28" s="1"/>
      <c r="C28"/>
      <c r="D28"/>
      <c r="E28" s="4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24" customFormat="1">
      <c r="A29" s="1"/>
      <c r="B29" s="1"/>
      <c r="C29"/>
      <c r="D29"/>
      <c r="E29" s="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24" customFormat="1">
      <c r="A30" s="1"/>
      <c r="B30" s="1"/>
      <c r="C30"/>
      <c r="D30"/>
      <c r="E30" s="4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24" customFormat="1">
      <c r="A31" s="1"/>
      <c r="B31" s="1"/>
      <c r="C31"/>
      <c r="D31"/>
      <c r="E31" s="4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24" customFormat="1">
      <c r="A32" s="1"/>
      <c r="B32" s="1"/>
      <c r="C32"/>
      <c r="D32"/>
      <c r="E32" s="4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24" customFormat="1">
      <c r="A33" s="1"/>
      <c r="B33" s="1"/>
      <c r="C33"/>
      <c r="D33"/>
      <c r="E33" s="4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24" customFormat="1">
      <c r="A34" s="1"/>
      <c r="B34" s="1"/>
      <c r="C34"/>
      <c r="D34"/>
      <c r="E34" s="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24" customFormat="1">
      <c r="A35" s="1"/>
      <c r="B35" s="1"/>
      <c r="C35"/>
      <c r="D35"/>
      <c r="E35" s="4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24" customFormat="1">
      <c r="A36" s="1"/>
      <c r="B36" s="1"/>
      <c r="C36"/>
      <c r="D36"/>
      <c r="E36" s="4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25" customFormat="1">
      <c r="A37" s="1"/>
      <c r="B37" s="1"/>
      <c r="C37"/>
      <c r="D37"/>
      <c r="E37" s="4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25" customFormat="1">
      <c r="A38" s="1"/>
      <c r="B38" s="1"/>
      <c r="C38"/>
      <c r="D38"/>
      <c r="E38" s="4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25" customFormat="1">
      <c r="A39" s="1"/>
      <c r="B39" s="1"/>
      <c r="C39"/>
      <c r="D39"/>
      <c r="E39" s="4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25" customFormat="1">
      <c r="A40" s="1"/>
      <c r="B40" s="1"/>
      <c r="C40"/>
      <c r="D40"/>
      <c r="E40" s="4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25" customFormat="1" ht="30" customHeight="1">
      <c r="A41" s="1"/>
      <c r="B41" s="1"/>
      <c r="C41"/>
      <c r="D41"/>
      <c r="E41" s="4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25" customFormat="1" ht="30" customHeight="1">
      <c r="A42" s="1"/>
      <c r="B42" s="1"/>
      <c r="C42"/>
      <c r="D42"/>
      <c r="E42" s="4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25" customFormat="1" ht="26.25" customHeight="1">
      <c r="A43" s="1"/>
      <c r="B43" s="1"/>
      <c r="C43"/>
      <c r="D43"/>
      <c r="E43" s="4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25" customFormat="1">
      <c r="A44" s="1"/>
      <c r="B44" s="1"/>
      <c r="C44"/>
      <c r="D44"/>
      <c r="E44" s="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5" customFormat="1">
      <c r="A45" s="1"/>
      <c r="B45" s="1"/>
      <c r="C45"/>
      <c r="D45"/>
      <c r="E45" s="4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5" customFormat="1">
      <c r="A46" s="1"/>
      <c r="B46" s="1"/>
      <c r="C46"/>
      <c r="D46"/>
      <c r="E46" s="4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5" customFormat="1">
      <c r="A47" s="1"/>
      <c r="B47" s="1"/>
      <c r="C47"/>
      <c r="D47"/>
      <c r="E47" s="4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5" customFormat="1">
      <c r="A48" s="1"/>
      <c r="B48" s="1"/>
      <c r="C48"/>
      <c r="D48"/>
      <c r="E48" s="4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25" customFormat="1">
      <c r="A49" s="1"/>
      <c r="B49" s="1"/>
      <c r="C49"/>
      <c r="D49"/>
      <c r="E49" s="4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25" customFormat="1">
      <c r="A50" s="1"/>
      <c r="B50" s="1"/>
      <c r="C50"/>
      <c r="D50"/>
      <c r="E50" s="4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25" customFormat="1">
      <c r="A51" s="1"/>
      <c r="B51" s="1"/>
      <c r="C51"/>
      <c r="D51"/>
      <c r="E51" s="4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25" customFormat="1">
      <c r="A52" s="1"/>
      <c r="B52" s="1"/>
      <c r="C52"/>
      <c r="D52"/>
      <c r="E52" s="4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25" customFormat="1">
      <c r="A53" s="1"/>
      <c r="B53" s="1"/>
      <c r="C53"/>
      <c r="D53"/>
      <c r="E53" s="4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25" customFormat="1">
      <c r="A54" s="1"/>
      <c r="B54" s="1"/>
      <c r="C54"/>
      <c r="D54"/>
      <c r="E54" s="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25" customFormat="1">
      <c r="A55" s="1"/>
      <c r="B55" s="1"/>
      <c r="C55"/>
      <c r="D55"/>
      <c r="E55" s="4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25" customFormat="1">
      <c r="A56" s="1"/>
      <c r="B56" s="1"/>
      <c r="C56"/>
      <c r="D56"/>
      <c r="E56" s="4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s="25" customFormat="1">
      <c r="A57" s="1"/>
      <c r="B57" s="1"/>
      <c r="C57"/>
      <c r="D57"/>
      <c r="E57" s="4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s="25" customFormat="1">
      <c r="A58" s="1"/>
      <c r="B58" s="1"/>
      <c r="C58"/>
      <c r="D58"/>
      <c r="E58" s="4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25" customFormat="1">
      <c r="A59" s="1"/>
      <c r="B59" s="1"/>
      <c r="C59"/>
      <c r="D59"/>
      <c r="E59" s="4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s="25" customFormat="1">
      <c r="A60" s="1"/>
      <c r="B60" s="1"/>
      <c r="C60"/>
      <c r="D60"/>
      <c r="E60" s="4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s="25" customFormat="1">
      <c r="A61" s="1"/>
      <c r="B61" s="1"/>
      <c r="C61"/>
      <c r="D61"/>
      <c r="E61" s="4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s="25" customFormat="1">
      <c r="A62" s="1"/>
      <c r="B62" s="1"/>
      <c r="C62"/>
      <c r="D62"/>
      <c r="E62" s="4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s="25" customFormat="1">
      <c r="A63" s="1"/>
      <c r="B63" s="1"/>
      <c r="C63"/>
      <c r="D63"/>
      <c r="E63" s="4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25" customFormat="1">
      <c r="A64" s="1"/>
      <c r="B64" s="1"/>
      <c r="C64"/>
      <c r="D64"/>
      <c r="E64" s="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25" customFormat="1">
      <c r="A65" s="1"/>
      <c r="B65" s="1"/>
      <c r="C65"/>
      <c r="D65"/>
      <c r="E65" s="4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25" customFormat="1">
      <c r="A66" s="1"/>
      <c r="B66" s="1"/>
      <c r="C66"/>
      <c r="D66"/>
      <c r="E66" s="4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25" customFormat="1">
      <c r="A67" s="1"/>
      <c r="B67" s="1"/>
      <c r="C67"/>
      <c r="D67"/>
      <c r="E67" s="4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25" customFormat="1">
      <c r="A68" s="1"/>
      <c r="B68" s="1"/>
      <c r="C68"/>
      <c r="D68"/>
      <c r="E68" s="4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25" customFormat="1">
      <c r="A69" s="1"/>
      <c r="B69" s="1"/>
      <c r="C69"/>
      <c r="D69"/>
      <c r="E69" s="4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25" customFormat="1">
      <c r="A70" s="1"/>
      <c r="B70" s="1"/>
      <c r="C70"/>
      <c r="D70"/>
      <c r="E70" s="4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25" customFormat="1">
      <c r="A71" s="1"/>
      <c r="B71" s="1"/>
      <c r="C71"/>
      <c r="D71"/>
      <c r="E71" s="4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25" customFormat="1" ht="21" customHeight="1">
      <c r="A72" s="1"/>
      <c r="B72" s="1"/>
      <c r="C72"/>
      <c r="D72"/>
      <c r="E72" s="4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25" customFormat="1">
      <c r="A73" s="1"/>
      <c r="B73" s="1"/>
      <c r="C73"/>
      <c r="D73"/>
      <c r="E73" s="4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25" customFormat="1">
      <c r="A74" s="1"/>
      <c r="B74" s="1"/>
      <c r="C74"/>
      <c r="D74"/>
      <c r="E74" s="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25" customFormat="1">
      <c r="A75" s="1"/>
      <c r="B75" s="1"/>
      <c r="C75"/>
      <c r="D75"/>
      <c r="E75" s="4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25" customFormat="1">
      <c r="A76" s="1"/>
      <c r="B76" s="1"/>
      <c r="C76"/>
      <c r="D76"/>
      <c r="E76" s="4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25" customFormat="1">
      <c r="A77" s="1"/>
      <c r="B77" s="1"/>
      <c r="C77"/>
      <c r="D77"/>
      <c r="E77" s="4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25" customFormat="1">
      <c r="A78" s="1"/>
      <c r="B78" s="1"/>
      <c r="C78"/>
      <c r="D78"/>
      <c r="E78" s="4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25" customFormat="1" ht="24.75" customHeight="1">
      <c r="A79" s="1"/>
      <c r="B79" s="1"/>
      <c r="C79"/>
      <c r="D79"/>
      <c r="E79" s="4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25" customFormat="1" ht="28.5" customHeight="1">
      <c r="A80" s="1"/>
      <c r="B80" s="1"/>
      <c r="C80"/>
      <c r="D80"/>
      <c r="E80" s="4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25" customFormat="1">
      <c r="A81" s="1"/>
      <c r="B81" s="1"/>
      <c r="C81"/>
      <c r="D81"/>
      <c r="E81" s="4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25" customFormat="1">
      <c r="A82" s="1"/>
      <c r="B82" s="1"/>
      <c r="C82"/>
      <c r="D82"/>
      <c r="E82" s="4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25" customFormat="1">
      <c r="A83" s="1"/>
      <c r="B83" s="1"/>
      <c r="C83"/>
      <c r="D83"/>
      <c r="E83" s="4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5" customFormat="1">
      <c r="A84" s="1"/>
      <c r="B84" s="1"/>
      <c r="C84"/>
      <c r="D84"/>
      <c r="E84" s="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5" customFormat="1">
      <c r="A85" s="1"/>
      <c r="B85" s="1"/>
      <c r="C85"/>
      <c r="D85"/>
      <c r="E85" s="4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5" customFormat="1">
      <c r="A86" s="1"/>
      <c r="B86" s="1"/>
      <c r="C86"/>
      <c r="D86"/>
      <c r="E86" s="4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5" customFormat="1">
      <c r="A87" s="1"/>
      <c r="B87" s="1"/>
      <c r="C87"/>
      <c r="D87"/>
      <c r="E87" s="4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5" customFormat="1" ht="31.5" customHeight="1">
      <c r="A88" s="1"/>
      <c r="B88" s="1"/>
      <c r="C88"/>
      <c r="D88"/>
      <c r="E88" s="4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5" customFormat="1">
      <c r="A89" s="1"/>
      <c r="B89" s="1"/>
      <c r="C89"/>
      <c r="D89"/>
      <c r="E89" s="4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5" customFormat="1">
      <c r="A90" s="1"/>
      <c r="B90" s="1"/>
      <c r="C90"/>
      <c r="D90"/>
      <c r="E90" s="4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5" customFormat="1">
      <c r="A91" s="1"/>
      <c r="B91" s="1"/>
      <c r="C91"/>
      <c r="D91"/>
      <c r="E91" s="4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5" customFormat="1">
      <c r="A92" s="1"/>
      <c r="B92" s="1"/>
      <c r="C92"/>
      <c r="D92"/>
      <c r="E92" s="4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5" customFormat="1">
      <c r="A93" s="1"/>
      <c r="B93" s="1"/>
      <c r="C93"/>
      <c r="D93"/>
      <c r="E93" s="4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5" customFormat="1">
      <c r="A94" s="1"/>
      <c r="B94" s="1"/>
      <c r="C94"/>
      <c r="D94"/>
      <c r="E94" s="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5" customFormat="1">
      <c r="A95" s="1"/>
      <c r="B95" s="1"/>
      <c r="C95"/>
      <c r="D95"/>
      <c r="E95" s="4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5" customFormat="1">
      <c r="A96" s="1"/>
      <c r="B96" s="1"/>
      <c r="C96"/>
      <c r="D96"/>
      <c r="E96" s="4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5" customFormat="1">
      <c r="A97" s="1"/>
      <c r="B97" s="1"/>
      <c r="C97"/>
      <c r="D97"/>
      <c r="E97" s="4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5" customFormat="1">
      <c r="A98" s="1"/>
      <c r="B98" s="1"/>
      <c r="C98"/>
      <c r="D98"/>
      <c r="E98" s="4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5" customFormat="1">
      <c r="A99" s="1"/>
      <c r="B99" s="1"/>
      <c r="C99"/>
      <c r="D99"/>
      <c r="E99" s="4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5" customFormat="1">
      <c r="A100" s="1"/>
      <c r="B100" s="1"/>
      <c r="C100"/>
      <c r="D100"/>
      <c r="E100" s="4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5" customFormat="1" ht="27.75" customHeight="1">
      <c r="A101" s="1"/>
      <c r="B101" s="1"/>
      <c r="C101"/>
      <c r="D101"/>
      <c r="E101" s="4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5" customFormat="1">
      <c r="A102" s="1"/>
      <c r="B102" s="1"/>
      <c r="C102"/>
      <c r="D102"/>
      <c r="E102" s="4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5" customFormat="1">
      <c r="A103" s="1"/>
      <c r="B103" s="1"/>
      <c r="C103"/>
      <c r="D103"/>
      <c r="E103" s="4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5" customFormat="1">
      <c r="A104" s="1"/>
      <c r="B104" s="1"/>
      <c r="C104"/>
      <c r="D104"/>
      <c r="E104" s="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5" customFormat="1">
      <c r="A105" s="1"/>
      <c r="B105" s="1"/>
      <c r="C105"/>
      <c r="D105"/>
      <c r="E105" s="4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5" customFormat="1">
      <c r="A106" s="1"/>
      <c r="B106" s="1"/>
      <c r="C106"/>
      <c r="D106"/>
      <c r="E106" s="4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5" customFormat="1">
      <c r="A107" s="1"/>
      <c r="B107" s="1"/>
      <c r="C107"/>
      <c r="D107"/>
      <c r="E107" s="4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5" customFormat="1" ht="28.5" customHeight="1">
      <c r="A108" s="1"/>
      <c r="B108" s="1"/>
      <c r="C108"/>
      <c r="D108"/>
      <c r="E108" s="4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5" customFormat="1" ht="28.5" customHeight="1">
      <c r="A109" s="1"/>
      <c r="B109" s="1"/>
      <c r="C109"/>
      <c r="D109"/>
      <c r="E109" s="4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5" customFormat="1" ht="28.5" customHeight="1">
      <c r="A110" s="1"/>
      <c r="B110" s="1"/>
      <c r="C110"/>
      <c r="D110"/>
      <c r="E110" s="4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5" customFormat="1" ht="28.5" customHeight="1">
      <c r="A111" s="1"/>
      <c r="B111" s="1"/>
      <c r="C111"/>
      <c r="D111"/>
      <c r="E111" s="4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25" customFormat="1">
      <c r="A112" s="1"/>
      <c r="B112" s="1"/>
      <c r="C112"/>
      <c r="D112"/>
      <c r="E112" s="4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25" customFormat="1">
      <c r="A113" s="1"/>
      <c r="B113" s="1"/>
      <c r="C113"/>
      <c r="D113"/>
      <c r="E113" s="4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s="25" customFormat="1">
      <c r="A114" s="1"/>
      <c r="B114" s="1"/>
      <c r="C114"/>
      <c r="D114"/>
      <c r="E114" s="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25" customFormat="1" ht="25.5" customHeight="1">
      <c r="A115" s="1"/>
      <c r="B115" s="1"/>
      <c r="C115"/>
      <c r="D115"/>
      <c r="E115" s="4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25" customFormat="1">
      <c r="A116" s="1"/>
      <c r="B116" s="1"/>
      <c r="C116"/>
      <c r="D116"/>
      <c r="E116" s="4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25" customFormat="1">
      <c r="A117" s="1"/>
      <c r="B117" s="1"/>
      <c r="C117"/>
      <c r="D117"/>
      <c r="E117" s="4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25" customFormat="1">
      <c r="A118" s="1"/>
      <c r="B118" s="1"/>
      <c r="C118"/>
      <c r="D118"/>
      <c r="E118" s="4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25" customFormat="1">
      <c r="A119" s="1"/>
      <c r="B119" s="1"/>
      <c r="C119"/>
      <c r="D119"/>
      <c r="E119" s="4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25" customFormat="1">
      <c r="A120" s="1"/>
      <c r="B120" s="1"/>
      <c r="C120"/>
      <c r="D120"/>
      <c r="E120" s="4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25" customFormat="1">
      <c r="A121" s="1"/>
      <c r="B121" s="1"/>
      <c r="C121"/>
      <c r="D121"/>
      <c r="E121" s="4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25" customFormat="1">
      <c r="A122" s="1"/>
      <c r="B122" s="1"/>
      <c r="C122"/>
      <c r="D122"/>
      <c r="E122" s="4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25" customFormat="1">
      <c r="A123" s="1"/>
      <c r="B123" s="1"/>
      <c r="C123"/>
      <c r="D123"/>
      <c r="E123" s="4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25" customFormat="1">
      <c r="A124" s="1"/>
      <c r="B124" s="1"/>
      <c r="C124"/>
      <c r="D124"/>
      <c r="E124" s="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25" customFormat="1">
      <c r="A125" s="1"/>
      <c r="B125" s="1"/>
      <c r="C125"/>
      <c r="D125"/>
      <c r="E125" s="4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25" customFormat="1">
      <c r="A126" s="1"/>
      <c r="B126" s="1"/>
      <c r="C126"/>
      <c r="D126"/>
      <c r="E126" s="4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25" customFormat="1">
      <c r="A127" s="1"/>
      <c r="B127" s="1"/>
      <c r="C127"/>
      <c r="D127"/>
      <c r="E127" s="4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25" customFormat="1">
      <c r="A128" s="1"/>
      <c r="B128" s="1"/>
      <c r="C128"/>
      <c r="D128"/>
      <c r="E128" s="4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25" customFormat="1" ht="23.25" customHeight="1">
      <c r="A129" s="1"/>
      <c r="B129" s="1"/>
      <c r="C129"/>
      <c r="D129"/>
      <c r="E129" s="4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25" customFormat="1">
      <c r="A130" s="1"/>
      <c r="B130" s="1"/>
      <c r="C130"/>
      <c r="D130"/>
      <c r="E130" s="4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25" customFormat="1">
      <c r="A131" s="1"/>
      <c r="B131" s="1"/>
      <c r="C131"/>
      <c r="D131"/>
      <c r="E131" s="4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25" customFormat="1">
      <c r="A132" s="1"/>
      <c r="B132" s="1"/>
      <c r="C132"/>
      <c r="D132"/>
      <c r="E132" s="4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s="25" customFormat="1">
      <c r="A133" s="1"/>
      <c r="B133" s="1"/>
      <c r="C133"/>
      <c r="D133"/>
      <c r="E133" s="4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25" customFormat="1">
      <c r="A134" s="1"/>
      <c r="B134" s="1"/>
      <c r="C134"/>
      <c r="D134"/>
      <c r="E134" s="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25" customFormat="1">
      <c r="A135" s="1"/>
      <c r="B135" s="1"/>
      <c r="C135"/>
      <c r="D135"/>
      <c r="E135" s="4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s="25" customFormat="1">
      <c r="A136" s="1"/>
      <c r="B136" s="1"/>
      <c r="C136"/>
      <c r="D136"/>
      <c r="E136" s="4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s="25" customFormat="1">
      <c r="A137" s="1"/>
      <c r="B137" s="1"/>
      <c r="C137"/>
      <c r="D137"/>
      <c r="E137" s="4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s="25" customFormat="1">
      <c r="A138" s="1"/>
      <c r="B138" s="1"/>
      <c r="C138"/>
      <c r="D138"/>
      <c r="E138" s="4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s="25" customFormat="1">
      <c r="A139" s="1"/>
      <c r="B139" s="1"/>
      <c r="C139"/>
      <c r="D139"/>
      <c r="E139" s="4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s="25" customFormat="1">
      <c r="A140" s="1"/>
      <c r="B140" s="1"/>
      <c r="C140"/>
      <c r="D140"/>
      <c r="E140" s="4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s="25" customFormat="1" ht="26.25" customHeight="1">
      <c r="A141" s="1"/>
      <c r="B141" s="1"/>
      <c r="C141"/>
      <c r="D141"/>
      <c r="E141" s="4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s="25" customFormat="1">
      <c r="A142" s="1"/>
      <c r="B142" s="1"/>
      <c r="C142"/>
      <c r="D142"/>
      <c r="E142" s="4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s="25" customFormat="1">
      <c r="A143" s="1"/>
      <c r="B143" s="1"/>
      <c r="C143"/>
      <c r="D143"/>
      <c r="E143" s="4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s="25" customFormat="1">
      <c r="A144" s="1"/>
      <c r="B144" s="1"/>
      <c r="C144"/>
      <c r="D144"/>
      <c r="E144" s="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25" customFormat="1">
      <c r="A145" s="1"/>
      <c r="B145" s="1"/>
      <c r="C145"/>
      <c r="D145"/>
      <c r="E145" s="4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25" customFormat="1">
      <c r="A146" s="1"/>
      <c r="B146" s="1"/>
      <c r="C146"/>
      <c r="D146"/>
      <c r="E146" s="4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s="25" customFormat="1">
      <c r="A147" s="1"/>
      <c r="B147" s="1"/>
      <c r="C147"/>
      <c r="D147"/>
      <c r="E147" s="4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25" customFormat="1">
      <c r="A148" s="1"/>
      <c r="B148" s="1"/>
      <c r="C148"/>
      <c r="D148"/>
      <c r="E148" s="4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25" customFormat="1">
      <c r="A149" s="1"/>
      <c r="B149" s="1"/>
      <c r="C149"/>
      <c r="D149"/>
      <c r="E149" s="4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25" customFormat="1">
      <c r="A150" s="1"/>
      <c r="B150" s="1"/>
      <c r="C150"/>
      <c r="D150"/>
      <c r="E150" s="4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25" customFormat="1">
      <c r="A151" s="1"/>
      <c r="B151" s="1"/>
      <c r="C151"/>
      <c r="D151"/>
      <c r="E151" s="4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25" customFormat="1">
      <c r="A152" s="1"/>
      <c r="B152" s="1"/>
      <c r="C152"/>
      <c r="D152"/>
      <c r="E152" s="4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25" customFormat="1">
      <c r="A153" s="1"/>
      <c r="B153" s="1"/>
      <c r="C153"/>
      <c r="D153"/>
      <c r="E153" s="4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25" customFormat="1">
      <c r="A154" s="1"/>
      <c r="B154" s="1"/>
      <c r="C154"/>
      <c r="D154"/>
      <c r="E154" s="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25" customFormat="1">
      <c r="A155" s="1"/>
      <c r="B155" s="1"/>
      <c r="C155"/>
      <c r="D155"/>
      <c r="E155" s="4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25" customFormat="1">
      <c r="A156" s="1"/>
      <c r="B156" s="1"/>
      <c r="C156"/>
      <c r="D156"/>
      <c r="E156" s="4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</sheetData>
  <mergeCells count="7">
    <mergeCell ref="A22:B22"/>
    <mergeCell ref="D22:E22"/>
    <mergeCell ref="G22:H22"/>
    <mergeCell ref="A2:L2"/>
    <mergeCell ref="A21:B21"/>
    <mergeCell ref="D21:E21"/>
    <mergeCell ref="H21:I21"/>
  </mergeCells>
  <pageMargins left="0.25" right="0.25" top="0.75" bottom="0.75" header="0.3" footer="0.3"/>
  <pageSetup scale="63" fitToHeight="0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9B95-C63F-4DD5-9B0B-34DDB69F6C8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Suministros</vt:lpstr>
      <vt:lpstr>Cocina</vt:lpstr>
      <vt:lpstr>Impresiones</vt:lpstr>
      <vt:lpstr>Hoja1</vt:lpstr>
      <vt:lpstr>Cocina!Área_de_impresión</vt:lpstr>
      <vt:lpstr>Impresiones!Área_de_impresión</vt:lpstr>
      <vt:lpstr>Suministros!Área_de_impresión</vt:lpstr>
      <vt:lpstr>Cocina!Títulos_a_imprimir</vt:lpstr>
      <vt:lpstr>Suministros!Títulos_a_imprimir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Juan Bello de Leon</cp:lastModifiedBy>
  <cp:lastPrinted>2025-04-01T18:56:37Z</cp:lastPrinted>
  <dcterms:created xsi:type="dcterms:W3CDTF">2025-02-03T14:41:14Z</dcterms:created>
  <dcterms:modified xsi:type="dcterms:W3CDTF">2025-04-01T19:02:27Z</dcterms:modified>
</cp:coreProperties>
</file>