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6/Febrero/"/>
    </mc:Choice>
  </mc:AlternateContent>
  <xr:revisionPtr revIDLastSave="0" documentId="14_{3C7FEEC5-51FB-4F57-A517-59AA09A25D6F}" xr6:coauthVersionLast="47" xr6:coauthVersionMax="47" xr10:uidLastSave="{00000000-0000-0000-0000-000000000000}"/>
  <bookViews>
    <workbookView xWindow="-120" yWindow="-120" windowWidth="29040" windowHeight="15720" firstSheet="9" activeTab="13"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septiembre" sheetId="9" r:id="rId8"/>
    <sheet name="CXP octubre" sheetId="10" r:id="rId9"/>
    <sheet name="Hoja1" sheetId="8" r:id="rId10"/>
    <sheet name="CXP noviembre" sheetId="11" r:id="rId11"/>
    <sheet name="CXP diciembre" sheetId="12" r:id="rId12"/>
    <sheet name="CXP enero 2026" sheetId="13" r:id="rId13"/>
    <sheet name="CXP febrero 2026" sheetId="14" r:id="rId14"/>
  </sheets>
  <definedNames>
    <definedName name="_xlnm._FilterDatabase" localSheetId="2" hidden="1">'CXP abril'!$A$12:$G$65</definedName>
    <definedName name="_xlnm._FilterDatabase" localSheetId="6" hidden="1">'CXP agosto'!$A$12:$G$64</definedName>
    <definedName name="_xlnm._FilterDatabase" localSheetId="11" hidden="1">'CXP diciembre'!$A$12:$G$72</definedName>
    <definedName name="_xlnm._FilterDatabase" localSheetId="12" hidden="1">'CXP enero 2026'!$A$12:$G$35</definedName>
    <definedName name="_xlnm._FilterDatabase" localSheetId="0" hidden="1">'CXP febrero'!$A$10:$G$41</definedName>
    <definedName name="_xlnm._FilterDatabase" localSheetId="13" hidden="1">'CXP febrero 2026'!$A$12:$G$42</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10" hidden="1">'CXP noviembre'!$A$12:$G$58</definedName>
    <definedName name="_xlnm._FilterDatabase" localSheetId="8" hidden="1">'CXP octubre'!$A$12:$G$51</definedName>
    <definedName name="_xlnm._FilterDatabase" localSheetId="7" hidden="1">'CXP septiembre'!$A$12:$G$56</definedName>
    <definedName name="_xlnm.Print_Area" localSheetId="13">'CXP febrero 2026'!$A$1:$G$53</definedName>
    <definedName name="_xlnm.Print_Titles" localSheetId="2">'CXP abril'!$3:$12</definedName>
    <definedName name="_xlnm.Print_Titles" localSheetId="6">'CXP agosto'!$3:$12</definedName>
    <definedName name="_xlnm.Print_Titles" localSheetId="11">'CXP diciembre'!$3:$12</definedName>
    <definedName name="_xlnm.Print_Titles" localSheetId="12">'CXP enero 2026'!$3:$12</definedName>
    <definedName name="_xlnm.Print_Titles" localSheetId="0">'CXP febrero'!$3:$12</definedName>
    <definedName name="_xlnm.Print_Titles" localSheetId="13">'CXP febrero 2026'!$3:$12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10">'CXP noviembre'!$3:$12</definedName>
    <definedName name="_xlnm.Print_Titles" localSheetId="8">'CXP octubre'!$3:$12</definedName>
    <definedName name="_xlnm.Print_Titles" localSheetId="7">'CXP septiembre'!$3:$12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14" l="1"/>
  <c r="G41" i="14" s="1"/>
  <c r="E42" i="14"/>
  <c r="F40" i="14"/>
  <c r="G40" i="14" s="1"/>
  <c r="G39" i="14"/>
  <c r="F38" i="14"/>
  <c r="G38" i="14" s="1"/>
  <c r="F37" i="14"/>
  <c r="G37" i="14" s="1"/>
  <c r="F36" i="14"/>
  <c r="G36" i="14" s="1"/>
  <c r="F35" i="14"/>
  <c r="G35" i="14" s="1"/>
  <c r="F34" i="14"/>
  <c r="G33" i="14"/>
  <c r="G28" i="14"/>
  <c r="G27" i="14"/>
  <c r="G42" i="14" s="1"/>
  <c r="G33" i="13"/>
  <c r="E35" i="13"/>
  <c r="G34" i="13"/>
  <c r="F35" i="13"/>
  <c r="G35" i="13"/>
  <c r="F72" i="12"/>
  <c r="G71" i="12"/>
  <c r="G70" i="12"/>
  <c r="G72" i="12" s="1"/>
  <c r="E72" i="12"/>
  <c r="G58" i="11"/>
  <c r="F58" i="11"/>
  <c r="G34" i="14" l="1"/>
  <c r="F42" i="14"/>
  <c r="E58" i="11"/>
  <c r="E51" i="10"/>
  <c r="B36" i="10" l="1"/>
  <c r="C36" i="10"/>
  <c r="C37" i="10" s="1"/>
  <c r="B34" i="10"/>
  <c r="C34" i="10"/>
  <c r="C30" i="10"/>
  <c r="B30" i="10"/>
  <c r="G51" i="10"/>
  <c r="F51" i="10"/>
  <c r="E56" i="9"/>
  <c r="F56" i="9"/>
  <c r="B33" i="9" l="1"/>
  <c r="B34" i="9" s="1"/>
  <c r="C34" i="9"/>
  <c r="C30" i="9"/>
  <c r="G56" i="9"/>
  <c r="C28" i="9"/>
  <c r="B28" i="9"/>
  <c r="F21" i="8"/>
  <c r="D5" i="8"/>
  <c r="D21" i="8" s="1"/>
  <c r="B50" i="7"/>
  <c r="C50" i="7"/>
  <c r="F64" i="7"/>
  <c r="B31" i="7" l="1"/>
  <c r="B29" i="7"/>
  <c r="C29" i="7"/>
  <c r="G64" i="7"/>
  <c r="E64"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<sst xmlns="http://schemas.openxmlformats.org/spreadsheetml/2006/main" count="1660" uniqueCount="844">
  <si>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</si>
  <si>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</si>
  <si>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</si>
  <si>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</si>
  <si>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</si>
  <si>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</si>
  <si>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</si>
  <si>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</si>
  <si>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</si>
  <si>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</si>
  <si>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</si>
  <si>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</si>
  <si>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</si>
  <si>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</si>
  <si>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</si>
  <si>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</si>
  <si>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</si>
  <si>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</si>
  <si>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</si>
  <si>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</si>
  <si>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</si>
  <si>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</si>
  <si>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</si>
  <si>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</si>
  <si>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</si>
  <si>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</si>
  <si>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</si>
  <si>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</si>
  <si>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</si>
  <si>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</si>
  <si>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</si>
  <si>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</si>
  <si>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</si>
  <si>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</si>
  <si>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</si>
  <si>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</si>
  <si>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</si>
  <si>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</si>
  <si>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</si>
  <si>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</si>
  <si>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</si>
  <si>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</si>
  <si>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</si>
  <si>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</si>
  <si>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</si>
  <si>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</si>
  <si>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</si>
  <si>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</si>
  <si>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</si>
  <si>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</si>
  <si>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</si>
  <si>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</si>
  <si>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</si>
  <si>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</si>
  <si>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</si>
  <si>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</si>
  <si>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</si>
  <si>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</si>
  <si>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</si>
  <si>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</si>
  <si>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</si>
  <si>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</si>
  <si>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</si>
  <si>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</si>
  <si>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</si>
  <si>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</si>
  <si>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</si>
  <si>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</si>
  <si>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</si>
  <si>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</si>
  <si>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</si>
  <si>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</si>
  <si>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</si>
  <si>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</si>
  <si>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</si>
  <si>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</si>
  <si>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</si>
  <si>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</si>
  <si>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</si>
  <si>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</si>
  <si>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</si>
  <si>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</si>
  <si>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</si>
  <si>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</si>
  <si>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</si>
  <si>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</si>
  <si>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</si>
  <si>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</si>
  <si>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</si>
  <si>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</si>
  <si>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</si>
  <si>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</si>
  <si>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</si>
  <si>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</si>
  <si>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</si>
  <si>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</si>
  <si>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</si>
  <si>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</si>
  <si>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</si>
  <si>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</si>
  <si>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</si>
  <si>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</si>
  <si>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</si>
  <si>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</si>
  <si>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</si>
  <si>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</si>
  <si>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</si>
  <si>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</si>
  <si>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</si>
  <si>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</si>
  <si>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</si>
  <si>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</si>
  <si>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</si>
  <si>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</si>
  <si>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</si>
  <si>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</si>
  <si>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</si>
  <si>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</si>
  <si>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</si>
  <si>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</si>
  <si>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</si>
  <si>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</si>
  <si>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</si>
  <si>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</si>
  <si>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</si>
  <si>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</si>
  <si>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</si>
  <si>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</si>
  <si>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</si>
  <si>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</si>
  <si>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</si>
  <si>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</si>
  <si>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</si>
  <si>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</si>
  <si>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</si>
  <si>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</si>
  <si>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</si>
  <si>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</si>
  <si>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</si>
  <si>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</si>
  <si>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</si>
  <si>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</si>
  <si>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</si>
  <si>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</si>
  <si>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</si>
  <si>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</si>
  <si>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</si>
  <si>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</si>
  <si>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</si>
  <si>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</si>
  <si>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</si>
  <si>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</si>
  <si>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</si>
  <si>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</si>
  <si>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</si>
  <si>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</si>
  <si>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</si>
  <si>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</si>
  <si>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</si>
  <si>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</si>
  <si>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</si>
  <si>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</si>
  <si>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</si>
  <si>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</si>
  <si>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</si>
  <si>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</si>
  <si>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</si>
  <si>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</si>
  <si>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</si>
  <si>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</si>
  <si>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</si>
  <si>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</si>
  <si>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</si>
  <si>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</si>
  <si>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</si>
  <si>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</si>
  <si>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</si>
  <si>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</si>
  <si>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</si>
  <si>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</si>
  <si>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</si>
  <si>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</si>
  <si>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</si>
  <si>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</si>
  <si>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</si>
  <si>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</si>
  <si>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</si>
  <si>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</si>
  <si>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</si>
  <si>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</si>
  <si>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</si>
  <si>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</si>
  <si>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</si>
  <si>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</si>
  <si>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</si>
  <si>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</si>
  <si>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</si>
  <si>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</si>
  <si>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</si>
  <si>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</si>
  <si>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</si>
  <si>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</si>
  <si>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</si>
  <si>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</si>
  <si>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</si>
  <si>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</si>
  <si>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</si>
  <si>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</si>
  <si>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</si>
  <si>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</si>
  <si>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</si>
  <si>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</si>
  <si>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</si>
  <si>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</si>
  <si>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</si>
  <si>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</si>
  <si>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</si>
  <si>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</si>
  <si>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</si>
  <si>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</si>
  <si>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</si>
  <si>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</si>
  <si>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</si>
  <si>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</si>
  <si>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</si>
  <si>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</si>
  <si>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</si>
  <si>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</si>
  <si>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</si>
  <si>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</si>
  <si>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</si>
  <si>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</si>
  <si>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</si>
  <si>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</si>
  <si>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</si>
  <si>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</si>
  <si>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</si>
  <si>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</si>
  <si>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</si>
  <si>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</si>
  <si>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</si>
  <si>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</si>
  <si>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</si>
  <si>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</si>
  <si>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</si>
  <si>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</si>
  <si>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</si>
  <si>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</si>
  <si>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</si>
  <si>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</si>
  <si>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</si>
  <si>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</si>
  <si>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</si>
  <si>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</si>
  <si>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</si>
  <si>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</si>
  <si>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</si>
  <si>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</si>
  <si>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</si>
  <si>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</si>
  <si>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</si>
  <si>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</si>
  <si>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</si>
  <si>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</si>
  <si>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</si>
  <si>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</si>
  <si>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</si>
  <si>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</si>
  <si>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</si>
  <si>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</si>
  <si>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</si>
  <si>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</si>
  <si>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</si>
  <si>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</si>
  <si>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</si>
  <si>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</si>
  <si>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</si>
  <si>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</si>
  <si>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</si>
  <si>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</si>
  <si>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</si>
  <si>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</si>
  <si>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</si>
  <si>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</si>
  <si>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</si>
  <si>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</si>
  <si>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</si>
  <si>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</si>
  <si>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</si>
  <si>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</si>
  <si>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</si>
  <si>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</si>
  <si>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</si>
  <si>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</si>
  <si>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</si>
  <si>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</si>
  <si>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</si>
  <si>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</si>
  <si>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</si>
  <si>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</si>
  <si>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</si>
  <si>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</si>
  <si>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</si>
  <si>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</si>
  <si>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</si>
  <si>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</si>
  <si>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</si>
  <si>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</si>
  <si>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</si>
  <si>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</si>
  <si>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</si>
  <si>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</si>
  <si>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</si>
  <si>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</si>
  <si>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</si>
  <si>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</si>
  <si>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</si>
  <si>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</si>
  <si>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</si>
  <si>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</si>
  <si>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</si>
  <si>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</si>
  <si>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</si>
  <si>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</si>
  <si>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</si>
  <si>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</si>
  <si>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</si>
  <si>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</si>
  <si>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</si>
  <si>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</si>
  <si>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</si>
  <si>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</si>
  <si>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</si>
  <si>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</si>
  <si>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</si>
  <si>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</si>
  <si>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</si>
  <si>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</si>
  <si>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</si>
  <si>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</si>
  <si>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</si>
  <si>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</si>
  <si>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</si>
  <si>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</si>
  <si>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</si>
  <si>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</si>
  <si>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</si>
  <si>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</si>
  <si>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</si>
  <si>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</si>
  <si>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</si>
  <si>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</si>
  <si>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</si>
  <si>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</si>
  <si>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</si>
  <si>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</si>
  <si>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</si>
  <si>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</si>
  <si>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</si>
  <si>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</si>
  <si>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</si>
  <si>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</si>
  <si>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</si>
  <si>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</si>
  <si>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</si>
  <si>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</si>
  <si>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</si>
  <si>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</si>
  <si>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</si>
  <si>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</si>
  <si>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</si>
  <si>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</si>
  <si>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</si>
  <si>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</si>
  <si>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</si>
  <si>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</si>
  <si>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</si>
  <si>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</si>
  <si>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</si>
  <si>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</si>
  <si>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</si>
  <si>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</si>
  <si>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</si>
  <si>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</si>
  <si>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</si>
  <si>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</si>
  <si>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</si>
  <si>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</si>
  <si>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</si>
  <si>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</si>
  <si>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</si>
  <si>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</si>
  <si>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</si>
  <si>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</si>
  <si>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</si>
  <si>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</si>
  <si>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</si>
  <si>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</si>
  <si>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</si>
  <si>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</si>
  <si>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</si>
  <si>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</si>
  <si>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</si>
  <si>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</si>
  <si>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</si>
  <si>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</si>
  <si>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</si>
  <si>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</si>
  <si>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</si>
  <si>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</si>
  <si>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</si>
  <si>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</si>
  <si>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</si>
  <si>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</si>
  <si>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</si>
  <si>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</si>
  <si>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</si>
  <si>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</si>
  <si>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</si>
  <si>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</si>
  <si>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</si>
  <si>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</si>
  <si>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</si>
  <si>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</si>
  <si>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</si>
  <si>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</si>
  <si>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</si>
  <si>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</si>
  <si>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</si>
  <si>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</si>
  <si>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</si>
  <si>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</si>
  <si>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</si>
  <si>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</si>
  <si>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</si>
  <si>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</si>
  <si>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</si>
  <si>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</si>
  <si>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</si>
  <si>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</si>
  <si>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</si>
  <si>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</si>
  <si>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</si>
  <si>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</si>
  <si>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</si>
  <si>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</si>
  <si>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</si>
  <si>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</si>
  <si>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</si>
  <si>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</si>
  <si>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</si>
  <si>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</si>
  <si>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</si>
  <si>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</si>
  <si>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</si>
  <si>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</si>
  <si>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</si>
  <si>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</si>
  <si>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</si>
  <si>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</si>
  <si>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</si>
  <si>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</si>
  <si>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</si>
  <si>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</si>
  <si>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de NCF B1500000754, (6to abono a la orden) por servicio de fumigación y desinfección para las instalaciones de esta DIGEIG Ref. O/C No. DIGEIG-2025-00047</t>
  </si>
  <si>
    <t xml:space="preserve"> B1500000754</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</si>
  <si>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</si>
  <si>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</si>
  <si>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</si>
  <si>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</si>
  <si>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</si>
  <si>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</si>
  <si>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</si>
  <si>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</si>
  <si>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</si>
  <si>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</si>
  <si>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</si>
  <si>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</si>
  <si>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</si>
  <si>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</si>
  <si>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</si>
  <si>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</si>
  <si>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</si>
  <si>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</si>
  <si>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</si>
  <si>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</si>
  <si>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</si>
  <si>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</si>
  <si>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</si>
  <si>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</si>
  <si>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</si>
  <si>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</si>
  <si>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</si>
  <si>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</si>
  <si>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</si>
  <si>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</si>
  <si>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</si>
  <si>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</si>
  <si>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</si>
  <si>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</si>
  <si>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Pago de NCF No. B1500000233, alquiler del local # 8 en la Romana, correspondiente al mes de agosto, (1er pago al contrato correspondiente) según certificación No. BS-0009085-2025.</t>
  </si>
  <si>
    <t>Pago de NCF No. B1500000234, alquiler del local # 9 en la Romana, correspondiente al mes de agosto, (6to pago al contrato correspondiente) según certificación No. BS-0002787-2025.</t>
  </si>
  <si>
    <t>B1500000234</t>
  </si>
  <si>
    <t>CREACIONES SORIVEL S R L</t>
  </si>
  <si>
    <t>Pago de NCF E450000000076, por adquisición de arreglo floral despedida de Alina Cruz, según Ref. O/C No. DIGEIG 2025-00007.</t>
  </si>
  <si>
    <t>RD$3,776.00</t>
  </si>
  <si>
    <t>E450000000076</t>
  </si>
  <si>
    <t>FR MULTISERVICIOS SRL</t>
  </si>
  <si>
    <t>Pago de NCF B1500000999, por adquisición de buzón para denuncia ciudadana y lanyard para los servidores de la DIGEIG, según Ref. O/C No. DIGEIG 2025-00019.</t>
  </si>
  <si>
    <t>B1500000999</t>
  </si>
  <si>
    <t>Pago NCF B1500003089, (5to pago a la C/C) por servicios de Almuerzo y un bizcocho de chocolate para cumpleaños del personal de DIGEIG, Sede central, desde 01  hasta 31 de agosto, según certificación de contrato No. BS-0002786-2025.</t>
  </si>
  <si>
    <t>Pago NCF B1500003090, (5to pago a la C/C) por servicios de Almuerzo y un bizcocho de chocolate para cumpleaños del personal de DIGEIG, Sede central, desde 01  hasta 31 de agosto, según certificación de contrato No. BS-0002786-2025.</t>
  </si>
  <si>
    <t>B1500003090</t>
  </si>
  <si>
    <t>B1500003089</t>
  </si>
  <si>
    <t>Pago de NCF B1500000222, por adquisición de accesorios porta carnet de identificación (yoyo) color azul con el logo de la DIGEIG, según Ref. O/C No. DIGEIG 2025-00129.</t>
  </si>
  <si>
    <t>ROMIVA SRL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</si>
  <si>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</si>
  <si>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LENYIRUB S R L</t>
  </si>
  <si>
    <t>E450000000073</t>
  </si>
  <si>
    <t>Pago de NCF B1500001638, por adquisición de sillas de ruedas para las oficinas regionales de la DIGEIG, según Ref. O/C No. DIGEIG 2025-00136.</t>
  </si>
  <si>
    <t>B1500001638</t>
  </si>
  <si>
    <t>20-08-2025 </t>
  </si>
  <si>
    <t>Pago de NCF E450000000026, por servicio de almuerzo para la tercera visita in situ de la OCDE para la estrategia de integridad pública de la República Dominicana, según Ref. O/C No. DIGEIG 2025-00134.</t>
  </si>
  <si>
    <t>E450000000026</t>
  </si>
  <si>
    <t>Pago de NCF B1500000153, por contratación de montaje y desmontaje para taller de inducción del proceso electoral de CIGCN y OIG, según Ref. O/C No. DIGEIG 2025-00135.</t>
  </si>
  <si>
    <t>B1500000153</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</si>
  <si>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</si>
  <si>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 xml:space="preserve"> B1500002917</t>
  </si>
  <si>
    <t>VIBRANZA VARIEDADES Y EVENTS SRL</t>
  </si>
  <si>
    <t>Pago de NCF B1500000048, por contratación de servicios de catering para actividad a realizarse durante los meses de agosto y septiembre de 2025, según Ref. O/C No. DIGEIG- 2025-00133.</t>
  </si>
  <si>
    <t>B1500000048</t>
  </si>
  <si>
    <t>INSTITUTO DOMINICANO DE AUDITORES FORENSES</t>
  </si>
  <si>
    <t>Pago de NCF B1500000166, por capacitación de dos colaboradores de DIGEIG en el programa de certificación de Auditoria Forense Antifraude, según Ref. O/C No. DIGEIG 2025-00121.</t>
  </si>
  <si>
    <t>B1500000166</t>
  </si>
  <si>
    <t>INGEMATI SRL</t>
  </si>
  <si>
    <t>Pago de NCF B1500000044, contratación de arquitecto para evaluación y rediseño de las instalaciones de la DIGEIG, según Ref. O/C No. DIGEIG 2025-00103.</t>
  </si>
  <si>
    <t xml:space="preserve">                                                                                                               CUENTAS  POR PAGAR A PROVEEDORES  AL 30 DE SEPTIEMBRE 2025                                                                          </t>
  </si>
  <si>
    <t xml:space="preserve">                                                                                                               CUENTAS  POR PAGAR A PROVEEDORES  AL 31 DE AGOSTO 2025                                                                          </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</si>
  <si>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</si>
  <si>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</si>
  <si>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Pago de NCF B1500000809, por capacitación Excel Intermedio y Avanzado, para servidores de la DIGEIG Ref. O/C No. DIGEIG-2025-00123.</t>
  </si>
  <si>
    <t>BDO ESENFA SRL</t>
  </si>
  <si>
    <t>B1500000809</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</si>
  <si>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</si>
  <si>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XIOMARI VELOZ D LUJO FIESTA SRL</t>
  </si>
  <si>
    <t xml:space="preserve"> E450000000193</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</si>
  <si>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</si>
  <si>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</si>
  <si>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B1500000240</t>
  </si>
  <si>
    <t> 18/09/2025 </t>
  </si>
  <si>
    <t>Pago de NCF B1500000380, por capacitación de Normas Internacionales de Información Financiera (NIIF Pymes) de tres servidores de DIGEIG, según Ref. O/C No. DIGEIG 2025-00119.</t>
  </si>
  <si>
    <t>INSTITUTO DE CONTADORES PUBLICOS AUTORIZADOS</t>
  </si>
  <si>
    <t>B1500000380</t>
  </si>
  <si>
    <t>Pago de NCF B1500000030, por adquisición de impresión de 1000 ejemplares de la ley de libre acceso a la información pública, según Ref. O/C No. DIGEIG 2025-00106.</t>
  </si>
  <si>
    <t>B1500000030</t>
  </si>
  <si>
    <t>Pago de e-CF E450000002959,  (7mo abono de la O/C) por servicio de llenado de botellones de agua de 5 galones para consumo de la institución Ref. O/C No. DIGEIG 2025-00001.</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</si>
  <si>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</si>
  <si>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Pago de e-CF E450000002974, (7mo abono de la O/C) por servicio de llenado de botellones de agua de 5 galones para consumo de la institución Ref. O/C No. DIGEIG 2025-00001.</t>
  </si>
  <si>
    <t xml:space="preserve"> E450000002959</t>
  </si>
  <si>
    <t>E450000002969</t>
  </si>
  <si>
    <t> 18/09/2025</t>
  </si>
  <si>
    <t>E450000002974</t>
  </si>
  <si>
    <t>Diplomado en ciberseguridad</t>
  </si>
  <si>
    <t>Curso- Taller mesa de ayuda</t>
  </si>
  <si>
    <t>CORVUSDATA, SRL</t>
  </si>
  <si>
    <t>B1500000007</t>
  </si>
  <si>
    <t>Esperando rubro</t>
  </si>
  <si>
    <t>Por servicio de almuerzo para la tercera visita in situ de la OCDE para la estrategia de integridad pública de la República Dominicana, según Ref. O/C No. DIGEIG 2025-00134.</t>
  </si>
  <si>
    <t xml:space="preserve">                                                                                                               CUENTAS  POR PAGAR A PROVEEDORES  AL 31 DE OCTUBRE 2025                                                                          </t>
  </si>
  <si>
    <t>B1500000050</t>
  </si>
  <si>
    <t>Encuentro de Sensibilización de Instituciones</t>
  </si>
  <si>
    <t>Pasamos a pago el día 1 de octubre</t>
  </si>
  <si>
    <t>Pago de NCF B1500000050, por contratación de servicios de catering para encuentro de sensibilización de instituciones publica en temas de rectoría de la DIGEIG realizada en Baní el día 26 de septiembre 2025, según Ref. O/C No. DIGEIG- 2025-00133.</t>
  </si>
  <si>
    <t>Pago NCF B1500003202, (6to pago a la C/C) por servicios de Almuerzo y un bizcocho de chocolate para cumpleaños del personal de DIGEIG, Sede central, desde 01 hasta 30 de septiembre, según certificación de contrato No. BS-0002786-2025.</t>
  </si>
  <si>
    <t>Pago NCF B1500003201, (6to pago a la C/C) por servicios de Almuerzo y un bizcocho de chocolate para cumpleaños del personal de DIGEIG, Sede central, desde 01 hasta 30 de septiembre, según certificación de contrato No. BS-0002786-2025.</t>
  </si>
  <si>
    <t>B1500003201</t>
  </si>
  <si>
    <t>B1500003202</t>
  </si>
  <si>
    <t>Pago de NCF B1500001812, por contratación de servicios de audiovisuales, sonidos y luces para la celebración de la semana de derecho a saber 2025, según Ref. O/C No. DIGEIG 2025-00143.</t>
  </si>
  <si>
    <t>ALEGRE EVENTOS SRL</t>
  </si>
  <si>
    <t>B1500001812</t>
  </si>
  <si>
    <t>Pago de NCF B1500000237 por alquiler del local #8 en la Romana, correspondiente al mes de septiembre, (2do pago al contrato correspondiente) según certificación No. BS-0009085-2025.</t>
  </si>
  <si>
    <t>B1500000237</t>
  </si>
  <si>
    <t>Pago de NCF B1500001281, por capacitación de servidora en programa para directores de comunicación de instituciones publica, según DIGEIG-INT-2025-00138</t>
  </si>
  <si>
    <t>ESCUELA DE ALTA DIRECCION BARNA</t>
  </si>
  <si>
    <t>B1500001281</t>
  </si>
  <si>
    <t>Pago de NCF No. B1500000238, alquiler del local # 9 en la Romana, correspondiente al mes de septiembre 2025, (7mo pago al contrato correspondiente) según certificación No. BS-0002787-2025.</t>
  </si>
  <si>
    <t>B1500000238</t>
  </si>
  <si>
    <t>Pago de e-NCF  E450000000931 (6to abono a la orden) a la contratación de taller para los servicios de mantenimiento preventivo y correctivo para los vehículos de esta DIGEIG, según Ref. O/C No. DIGEIG-2025-00014.</t>
  </si>
  <si>
    <t>Pago de e-NCF  E450000000853 (6to abono a la orden) a la contratación de taller para los servicios de mantenimiento preventivo y correctivo para los vehículos de esta DIGEIG, según Ref. O/C No. DIGEIG-2025-00014.</t>
  </si>
  <si>
    <t>Pago de e-NCF E450000000844,  (6to abono a la orden) a la contratación de taller para los servicios de mantenimiento preventivo y correctivo para los vehículos de esta DIGEIG, según Ref. O/C No. DIGEIG-2025-00014.</t>
  </si>
  <si>
    <t>E450000000844</t>
  </si>
  <si>
    <t>E450000000931</t>
  </si>
  <si>
    <t xml:space="preserve"> E450000000853</t>
  </si>
  <si>
    <t>FARELCO SRL</t>
  </si>
  <si>
    <t>Pago de NCF B1500000215, por contratación de servicios de impresión (banners, certificados, brazaletes, señaléticas, placas, kit de mochilas) para la celebración de la semana de derecho a saber 2025, según Ref. O/C No. DIGEIG 2025-00141.</t>
  </si>
  <si>
    <t>B1500000215</t>
  </si>
  <si>
    <t>Pago de NCF B1500000164, por catering para actividades simultaneas de la celebración de la semana del derecho a saber (MICM, DIGEPRES, OGTIC, MAP, INDOCAL, DIGEIG, PN, y evento en el parque del este), según Ref. O/C No. DIGEIG 2025-00140.</t>
  </si>
  <si>
    <t>B1500000164</t>
  </si>
  <si>
    <t>Pago de NCF B1500000244, por alquiler de sonido para actividad a realizarse en el salón de la DIGEIG en fecha 01 de octubre 2025 sobre la socialización del decreto No. 166-25, según Ref. O/C No. DIGEIG 2025-00145.</t>
  </si>
  <si>
    <t>GRUPO 5K MEDIA PRODUCTIONS SRL</t>
  </si>
  <si>
    <t>B1500000244</t>
  </si>
  <si>
    <t>E450000000960</t>
  </si>
  <si>
    <t>Mantenimiento de vehiculo DIGEIG</t>
  </si>
  <si>
    <t>B1500000779</t>
  </si>
  <si>
    <t xml:space="preserve">Pago de NCF B1500000779, (8vo abono a la orden) por servicio de fumigación y desinfección para las instalaciones de esta DIGEIG Ref. O/C No. DIGEIG-2025-00047. </t>
  </si>
  <si>
    <t>B1500000437</t>
  </si>
  <si>
    <t>EMPRESAS MACANGEL SRL</t>
  </si>
  <si>
    <t>Pago de NCF B1500000437, por contratación de montaje y desmontaje de actividades realizadas en la semana del derecho a saber, el día 02 de octubre evento realizado en la Policía Nacional (encuentro para socializar el nivel de avance VI plan de acción de gobierno abierto) y el día 03 de octubre rally por la transparencia y la integridad en el parque del este, según Ref. O/C No. DIGEIG 2025-00139.</t>
  </si>
  <si>
    <t xml:space="preserve"> 13/10/2025</t>
  </si>
  <si>
    <t>E450000002982</t>
  </si>
  <si>
    <t>E450000002993</t>
  </si>
  <si>
    <t>Pago de e-CF E450000002982 y E450000002993, (9no abono de la O/C) por servicio de llenado de botellones de agua de 5 galones para consumo de la institución Ref. O/C No. DIGEIG 2025-00001.</t>
  </si>
  <si>
    <t>B1500002993</t>
  </si>
  <si>
    <t>Pago de NCF B1500002993, (6to pago a la orden de compra), por servicio de copiado, escaneo e impresión multifuncionales, periodo 30/07/2025 hasta 30/08/2025, según. Ref. O/C No. DIGEIG-2025-00040.</t>
  </si>
  <si>
    <t>B1500003010</t>
  </si>
  <si>
    <t>Pago de NCF B1500003010, (7mo pago a la orden de compra), por servicio de copiado, escaneo e impresión multifuncionales, periodo septiembre 2025, según. Ref. O/C No. DIGEIG-2025-00040.</t>
  </si>
  <si>
    <t>Pago de NCF B1500000007 y B1500000008, por capacitación en ciberseguridad y mesa de ayuda de varios servidores de la DIGEIG, según Ref. O/C No. DIGEIG 2025-00066.</t>
  </si>
  <si>
    <t>B1500000121</t>
  </si>
  <si>
    <t>CONACI</t>
  </si>
  <si>
    <t>Participacion en el congreso CICI 2025</t>
  </si>
  <si>
    <t>Pasamos a noviembre/ el comprobante no estaba autorizado</t>
  </si>
  <si>
    <t>Pago de NCF B1500000121, por partipacion en el congreso internacional para consultores impoitivos CICI 2025 los dias 26,26,27 y 28 de septiembre, según Ref. O/C No. DIGEIG-2025-00137</t>
  </si>
  <si>
    <t xml:space="preserve">                                                                                                               CUENTAS  POR PAGAR A PROVEEDORES  AL 31 DE NOVIEMBRE 2025                                                                          </t>
  </si>
  <si>
    <t>E450000000268</t>
  </si>
  <si>
    <t>COMPUDONSA</t>
  </si>
  <si>
    <t>Pago de NCF E450000000268, por adquisición de materiales de limpieza (papel toalla, papel higiénico, papel dispensador) para uso de la DIGEIG, según Ref. O/C No. DIGEIG 2025-00155.</t>
  </si>
  <si>
    <t>B1500001610</t>
  </si>
  <si>
    <t>Pago NCF B1500001610, por adquisición de suministros de cocina (azúcar, cremora, te en polvo, vasos de cartón, removedor de madera) para uso de la DIGEIG según Ref. O/C No. DIGEIG 2025-00159.</t>
  </si>
  <si>
    <t>Pago de NCF No. B1500000240, alquiler del local # 9 en la Romana, correspondiente al mes de octubre 2025, (8vo pago al contrato correspondiente) según certificación No. BS-0002787-2025.</t>
  </si>
  <si>
    <t>Pago de NCF B1500000239 por alquiler del local #8 en la Romana, correspondiente al mes de septiembre, (3er pago al contrato correspondiente) según certificación No. BS-0009085-2025.</t>
  </si>
  <si>
    <t xml:space="preserve"> B1500000240</t>
  </si>
  <si>
    <t>Pago factura NCF B1500000240, por servicios de (segundo entregable del proceso DIGEIG-CCC-CP-2025-0003, Informe de la Debida Diligencia, Diagnóstico y Elaboración del Borrador del Reglamento de Aplicación Anteproyecto de Ley) DIGEIG. Ref. C/C. No. BS-0004806-2025.</t>
  </si>
  <si>
    <t>Pago factura NCF B1500000020, por servicios de (Redacción y Preparación Informe de la Debida Diligencia, Diagnóstico y Elaboración del Borrador del Anteproyecto de Ley) DIGEIG. Ref. C/C. No. BS-0004807-2025.</t>
  </si>
  <si>
    <t>B1500000065</t>
  </si>
  <si>
    <t>JUAN BAUTISTA CUEVAS MEDRANO</t>
  </si>
  <si>
    <t>Pago de NCF B1500000065, por servicio jurídicos de las siguientes actas: Acta 019/2025, 021/2025 y 023/2025, de los procesos DIGEIG-CCC-CP-2025-0006 y DIGEIG-CCC-CP-2025-0008, (apertura sobre A y B) para servicios de consultorías.</t>
  </si>
  <si>
    <t>B1500003297</t>
  </si>
  <si>
    <t>B1500003298</t>
  </si>
  <si>
    <t>Pago NCF B1500003298  (7mo pago a la C/C) por servicios de Almuerzo y un bizcocho de chocolate para cumpleaños del personal de DIGEIG, Sede central, desde 01 hasta 31 de octubre, según certificación de contrato No. BS-0002786-2025.</t>
  </si>
  <si>
    <t>Pago NCF B1500003297  (7mo pago a la C/C) por servicios de Almuerzo y un bizcocho de chocolate para cumpleaños del personal de DIGEIG, Sede central, desde 01 hasta 31 de octubre, según certificación de contrato No. BS-0002786-2025.</t>
  </si>
  <si>
    <t>B1500003028</t>
  </si>
  <si>
    <t>Pago de NCF B1500003028, (8vo pago a la orden de compra), por servicio de copiado, escaneo e impresión multifuncionales, periodo octubre 2025, según. Ref. O/C No. DIGEIG-2025-00040.</t>
  </si>
  <si>
    <t>B1500000040</t>
  </si>
  <si>
    <t>Pago NCF B1500000040, por adquisición de materiales de limpieza (cloro, alcohol 70%, fundas de basura, jabón para las manos, guantes, recarga de ambientador, lanillas microfibras, cubeta pequeña) para uso de la DIGEIG según Ref. O/C No. DIGEIG 2025-00153.</t>
  </si>
  <si>
    <t>OLIORTIZ CONFORT SUPPLY SRL</t>
  </si>
  <si>
    <t>B1500000162</t>
  </si>
  <si>
    <t>Pago de NCF B1500000162, por participación en el congreso internacional de Accesibilidad Urbana: “Impacto de Residuos Sólidos en el Acceso Igualitario a las Ciudades” el día 15 de octubre 2025, según Ref. O/C No. DIGEIG 2025-00151</t>
  </si>
  <si>
    <t>FUNDACION FRANCINA HUNGRIA INC</t>
  </si>
  <si>
    <t>31/10/20025</t>
  </si>
  <si>
    <t>B1500001609</t>
  </si>
  <si>
    <t>Pago NCF B1500001609, por adquisición de materiales de limpieza (fundas negras, desinfectantes, papel toalla, cesto de papel) para uso de la DIGEIG según Ref. O/C No. DIGEIG 2025-00154.</t>
  </si>
  <si>
    <t>E450000000294</t>
  </si>
  <si>
    <t>Pago de NCF E450000000294, por adquisición de equipos de prevención de seguridad (botiquín de primeros auxilios, termómetro digital infrarrojo) para las regionales y sede central de la DIGEIG, según Ref. O/C No. DIGEIG 2025-00125.</t>
  </si>
  <si>
    <t>RAMIREZ &amp; MOJICA ENVOY PACK COURIER EXPRESS</t>
  </si>
  <si>
    <t>Pago de NCF B1500000246, por contratación de sonido para actividad a realizarse en los salones de la DIGEIG sobre el Lanzamiento del Concurso Nacional del Periodismo de Datos 2024-2025, según Ref. O/C No. DIGEIG 2025-00162.</t>
  </si>
  <si>
    <t>B1500000246</t>
  </si>
  <si>
    <t>Pago de NCF B1500000067, por servicio jurídicos de las siguientes actas: Acta 025/2025, 026/2025 y 027/2025, de los procesos DIGEIG-CCC-CP-2025-0009 y DIGEIG-CCC-CP-2025-0010, legalización de firmas, contratos de ejecución de servicios, para servicios de consultorías.</t>
  </si>
  <si>
    <t>B1500000067</t>
  </si>
  <si>
    <t>B1500000247</t>
  </si>
  <si>
    <t>B1500000248</t>
  </si>
  <si>
    <t>Pago NCF B1500000247 (2do abono a la O/C), por servicios de lavado y planchado de manteles institucionales para esta DIGEIG. Ref. O/C No. DIGEIG-2025-00094.</t>
  </si>
  <si>
    <t>Pago NCF B1500000248, (2do abono a la O/C), por servicios de lavado y planchado de manteles institucionales para esta DIGEIG. Ref. O/C No. DIGEIG-2025-00094.</t>
  </si>
  <si>
    <t>E450000003003</t>
  </si>
  <si>
    <t>E450000003011</t>
  </si>
  <si>
    <t>E450000003015</t>
  </si>
  <si>
    <t>Pago de e-CF E450000003003 (10mo abono de la O/C) por servicio de llenado de botellones de agua de 5 galones para consumo de la institución Ref. O/C No. DIGEIG 2025-00001.</t>
  </si>
  <si>
    <t>Pago de e-CF E450000003011 (10mo abono de la O/C) por servicio de llenado de botellones de agua de 5 galones para consumo de la institución Ref. O/C No. DIGEIG 2025-00001.</t>
  </si>
  <si>
    <t>Pago de e-CF E450000003015 (10mo abono de la O/C) por servicio de llenado de botellones de agua de 5 galones para consumo de la institución Ref. O/C No. DIGEIG 2025-00001.</t>
  </si>
  <si>
    <t xml:space="preserve"> E450000001055</t>
  </si>
  <si>
    <t>E450000001094</t>
  </si>
  <si>
    <t>E450000001097</t>
  </si>
  <si>
    <t>E450000001098</t>
  </si>
  <si>
    <t>E450000001099</t>
  </si>
  <si>
    <t>E450000001106</t>
  </si>
  <si>
    <t xml:space="preserve">E450000001107 </t>
  </si>
  <si>
    <t>Pago de e-NCF E450000001055 (8vo abono a la orden) a la contratación de taller para los servicios de mantenimiento preventivo y correctivo para los vehículos de esta DIGEIG, según Ref. O/C No. DIGEIG-2025-00014.</t>
  </si>
  <si>
    <t>Pago de e-NCF  E450000001094, (8vo abono a la orden) a la contratación de taller para los servicios de mantenimiento preventivo y correctivo para los vehículos de esta DIGEIG, según Ref. O/C No. DIGEIG-2025-00014.</t>
  </si>
  <si>
    <t>Pago de e-NCF E450000001097, (8vo abono a la orden) a la contratación de taller para los servicios de mantenimiento preventivo y correctivo para los vehículos de esta DIGEIG, según Ref. O/C No. DIGEIG-2025-00014.</t>
  </si>
  <si>
    <t>Pago de e-NCF E450000001098 (8vo abono a la orden) a la contratación de taller para los servicios de mantenimiento preventivo y correctivo para los vehículos de esta DIGEIG, según Ref. O/C No. DIGEIG-2025-00014.</t>
  </si>
  <si>
    <t>Pago de e-NCF E450000001099, (8vo abono a la orden) a la contratación de taller para los servicios de mantenimiento preventivo y correctivo para los vehículos de esta DIGEIG, según Ref. O/C No. DIGEIG-2025-00014.</t>
  </si>
  <si>
    <t>Pago de e-NCF E450000001106 (8vo abono a la orden) a la contratación de taller para los servicios de mantenimiento preventivo y correctivo para los vehículos de esta DIGEIG, según Ref. O/C No. DIGEIG-2025-00014.</t>
  </si>
  <si>
    <t>Pago de e-NCF  E450000001107 (8vo abono a la orden) a la contratación de taller para los servicios de mantenimiento preventivo y correctivo para los vehículos de esta DIGEIG, según Ref. O/C No. DIGEIG-2025-00014.</t>
  </si>
  <si>
    <t>B1500000789</t>
  </si>
  <si>
    <t xml:space="preserve">Pago de NCF B1500000789, (9no abono a la orden) por servicio de fumigación y desinfección para las instalaciones de esta DIGEIG Ref. O/C No. DIGEIG-2025-00047. </t>
  </si>
  <si>
    <t>PLANCHAKI</t>
  </si>
  <si>
    <t>B1500003566</t>
  </si>
  <si>
    <t>Cantabria Brand Representative S.R.L</t>
  </si>
  <si>
    <t>Pago de NCF B1500003566, por contratación de servicios de catering para actividad sobre el manejo de residuos sólidos según Ref. O/C No. DIGEIG- 2025-00131.</t>
  </si>
  <si>
    <t>B1500000063</t>
  </si>
  <si>
    <t>Ingenieria Michel Saviñon Imisa SRL</t>
  </si>
  <si>
    <t>Pago NCF B1500000063, (2do pago a la orden de compra), por servicio de mantenimiento preventivo y correctivo de los aires acondicionados, (aire acondicionado de precisión del Data Center, Sistema de detección y extinción de incendio y la planta eléctrica) según. Ref. O/C No. DIGEIG-2025-00044</t>
  </si>
  <si>
    <t>E450000000881</t>
  </si>
  <si>
    <t>Universidad Iberoamericana</t>
  </si>
  <si>
    <t>Pago de NCF E450000000881, por beca otorgada a 2 servidoras de la DIGEIG para la participación en maestría de Dirección Estratégica del Talento Humano y Bienestar Organizacional, según DIGEIG-INT-2025-001710.</t>
  </si>
  <si>
    <t>B1500000133</t>
  </si>
  <si>
    <t>Grafitaller Studio Publicitario SRL</t>
  </si>
  <si>
    <t>Pago de NCF B1500000133, por adquisición de suministros de impresiones timbradas para uso de la DIGEIG, según. Ref. O/C No. DIGEIG-2025-00158.</t>
  </si>
  <si>
    <t>E450000001092</t>
  </si>
  <si>
    <t>Compu- Office Dominicana SRL</t>
  </si>
  <si>
    <t>Pago de NCF E450000001092, por adquisición de equipos tecnológicos y audiovisuales para la DIGEIG, según Ref. BS-0013435-2025.</t>
  </si>
  <si>
    <t>Pago de NCF B1500000070, por servicios jurídicos de los procesos que se detallan a continuación: Acta 028/2025, sobre DIGEIG-CCC-CP-2025-0010 y legalizaciones de firmas contratos de ejecución DIGEIG-2025-00156, DIGEIG-2025-00170 legalización de enmienda Banco Central a requerimiento de la DIGEIG.</t>
  </si>
  <si>
    <t>Juan Bautista Cuevas Medrano</t>
  </si>
  <si>
    <t>B1500000188</t>
  </si>
  <si>
    <t>Grupo Garcel SRL</t>
  </si>
  <si>
    <t>Pago de NCF B1500000188, por servicio de montaje y desmontaje para la premiación y reconocimiento de las instituciones participantes en la campaña nacional por la integridad en la administración pública, según Ref. O/C No. DIGEIG 2025-00171.</t>
  </si>
  <si>
    <t>B1500000720</t>
  </si>
  <si>
    <t xml:space="preserve">Pago de NCF B1500000720, por servicio de catering para actividad de integración con los servidores de la DIGEIG y refrigerio ligero para encuentro con la prensa según. Ref. O/C No. DIGEIG-2025-00164. </t>
  </si>
  <si>
    <t xml:space="preserve">Ranrayby Construcciones &amp; Servicios </t>
  </si>
  <si>
    <t>E450000000271</t>
  </si>
  <si>
    <t>Pago de NCF E450000000271, por adquisición de equipos tecnológicos y de audiovisuales (computadoras, memorias USB, micrófonos inalámbricos, luces LED, monitores, kit de telepronter, mouse, etc.) para la Dirección General de Ética e Integridad Gubernamental según.  Ref. BS-0013745-2025.</t>
  </si>
  <si>
    <t>Offitek SRL</t>
  </si>
  <si>
    <t>B1500000037</t>
  </si>
  <si>
    <t>Pago de NCF B1500000037, por adquisición de impresión de placas acrílicas y certificados para la premiación y reconocimiento de las instituciones participantes en la campaña nacional por la integridad en la administración pública, según Ref. O/C No. DIGEIG 2025-00173.</t>
  </si>
  <si>
    <t>ABC Academy of Businnes and Coaching SRL</t>
  </si>
  <si>
    <t>Pago de NCF B1500000108, por capacitación para 3 servidoras de la DIGEIG, Summit de Gestión Estratégica del talento 2025, según Ref. O/C No. DIGEIG-INT-2025-00160.</t>
  </si>
  <si>
    <t>B1500001362</t>
  </si>
  <si>
    <t>Velez Import SRL</t>
  </si>
  <si>
    <t>Pago de NCF B1500001362, por adquisición de útiles de escritorio y oficina para uso de la DIGEIG según Ref. O/C No. DIGEIG 2025-00166.</t>
  </si>
  <si>
    <t>B1500001483</t>
  </si>
  <si>
    <t>Supligensa SRL</t>
  </si>
  <si>
    <t>Pago NCF B1500001483, por adquisición de suministros y útiles de escritorio para uso de la DIGEIG según Ref. O/C No. DIGEIG 2025-00168.</t>
  </si>
  <si>
    <t>E450000000004</t>
  </si>
  <si>
    <t>Pago de NCF E450000000004, por adquisición de materiales de limpieza (servilletas) para uso de la DIGEIG según Ref. O/C No. DIGEIG 2025-00169.</t>
  </si>
  <si>
    <t>Suministros Guipak SRL</t>
  </si>
  <si>
    <t>B1500000243</t>
  </si>
  <si>
    <t>Pago de NCF B1500000243 y B1500000246 por alquiler del local #8 en la Romana, correspondiente al mes de noviembre y diciembre 2025, según certificación No. BS-0009085-2025. (4to y 5to pago)</t>
  </si>
  <si>
    <t>Castro Rodriguez &amp; Asociados SRL</t>
  </si>
  <si>
    <t>B1500000242</t>
  </si>
  <si>
    <t>Pago de NCF No. B1500000242 y B1500000247, alquiler del local # 9 en la Romana, correspondiente al mes de noviembre y diciembre 2025, según certificación No. BS-0002787-2025 (9no y 10mo pago).</t>
  </si>
  <si>
    <t>Pago de NCF B1500000071, por servicios jurídicos de los procesos que se detallan a continuación: DIGEIG-2025-00157 y DIGEIG-2025-00174 contratos de suministros de bienes y servicios, legalizaciones de firmas, según DIGEIG-INT-2025-001380.</t>
  </si>
  <si>
    <t>B1500003417</t>
  </si>
  <si>
    <t>A Fuego Lento SRL</t>
  </si>
  <si>
    <t>B1500003418</t>
  </si>
  <si>
    <t>Pago NCF B1500003417 (8vo pago a la C/C) por servicios de Almuerzo y un bizcocho de chocolate para cumpleaños del personal de DIGEIG, Sede central, desde 01 hasta 28 de noviembre, según certificación de contrato No. BS-0002786-2025.</t>
  </si>
  <si>
    <t>Pago NCF B1500003418, (8vo pago a la C/C) por servicios de Almuerzo y un bizcocho de chocolate para cumpleaños del personal de DIGEIG, Sede central, desde 01 hasta 28 de noviembre, según certificación de contrato No. BS-0002786-2025.</t>
  </si>
  <si>
    <t>B1500000392</t>
  </si>
  <si>
    <t>Vimont Multiservice SRL</t>
  </si>
  <si>
    <t>Pago NCF B1500000392, por adquisición de impresiones sobre VI plan de acción de la República Dominicana ante la alianza para el gobierno abierto 2024-2028 según. Ref. O/C No. DIGEIG-2025-00144.</t>
  </si>
  <si>
    <t>B1500000454</t>
  </si>
  <si>
    <t>Pago de NCF B1500000454, por contratación de montaje y desmontaje para premiación y reconocimiento de las instituciones participantes de la campaña nacional por la integridad en la administración pública, según Ref. O/C No. DIGEIG 2025-00175.</t>
  </si>
  <si>
    <t>Pago factura NCF B1500000050, por servicios jurídicos (acto notarial 014/2025 sobre DIGEIG-CCC-CP-2025-0005, acto notarial 015/2025 sobre DIGEIG-CCC-CP-2025-0005, 6 cartas compromisos servicios personales, 2 acuerdos interinstitucionales, 2 contratos DIGEIG-2025-00157 y DIGEIG-2025-00156 de suministros de bienes y servicios)</t>
  </si>
  <si>
    <t>Lucia Mercedes Marilyn Reyes</t>
  </si>
  <si>
    <t>Factoria de Ideas SRL</t>
  </si>
  <si>
    <t>Pago de NCF B1500000063, por servicio de edición, corrección de estilo y diseño de memoria institucional de la DIGEIG; correspondiente al año 2025, según Ref. O/C No. DIGEIG 2025-00165.</t>
  </si>
  <si>
    <t>B1500000253</t>
  </si>
  <si>
    <t>B1500000254</t>
  </si>
  <si>
    <t>Planchaki SRL</t>
  </si>
  <si>
    <t>Pago NCF B1500000253  por servicios de lavado y planchado de manteles institucionales 3er pago para esta DIGEIG. Ref. O/C No. DIGEIG-2025-00094.</t>
  </si>
  <si>
    <t>Pago NCF B1500000254 por servicios de lavado y planchado de manteles institucionales 3er pago para esta DIGEIG. Ref. O/C No. DIGEIG-2025-00094.</t>
  </si>
  <si>
    <t>E450000001133</t>
  </si>
  <si>
    <t>E450000001179</t>
  </si>
  <si>
    <t>E450000001180</t>
  </si>
  <si>
    <t>Centro de Frenos David SRL</t>
  </si>
  <si>
    <t>Pago de e-NCF E450000001133 a la contratación de taller para los servicios de mantenimiento preventivo y correctivo para los vehículos de esta DIGEIG 9no pago según Ref. O/C No. DIGEIG-2025-00014.</t>
  </si>
  <si>
    <t>Pago de e-NCF E450000001179 a la contratación de taller para los servicios de mantenimiento preventivo y correctivo para los vehículos de esta DIGEIG 9no pago según Ref. O/C No. DIGEIG-2025-00014.</t>
  </si>
  <si>
    <t>Pago de e-NCF E450000001180 a la contratación de taller para los servicios de mantenimiento preventivo y correctivo para los vehículos de esta DIGEIG 9no pago según Ref. O/C No. DIGEIG-2025-00014.</t>
  </si>
  <si>
    <t>B1500000802</t>
  </si>
  <si>
    <t>PPS Pest Protect Solutions SRL</t>
  </si>
  <si>
    <t xml:space="preserve">Pago de NCF B1500000802, por servicio de fumigación y desinfección para las instalaciones de esta DIGEIG (10mo, 11vo y 12vo pago) Ref. O/C No. DIGEIG-2025-00047. </t>
  </si>
  <si>
    <t>B1500000197</t>
  </si>
  <si>
    <t>Molitiam Dominicana Servicios Multiples SRL</t>
  </si>
  <si>
    <t>Pago de NCF B1500000197, por contratación de consultor especializado para la elaboración de la política estándar de debida diligencia, según Ref. BS-0014176-2025.</t>
  </si>
  <si>
    <t>B1500000010</t>
  </si>
  <si>
    <t>Corvusdata SRL</t>
  </si>
  <si>
    <t>Pago de NCF B1500000010, por capacitación en Ofimática 365 y Share Point de varios servidores de la DIGEIG, según Ref. O/C No. DIGEIG 2025-00066.</t>
  </si>
  <si>
    <t>Silicio Technology</t>
  </si>
  <si>
    <t>Pago de NCF E450000000067, por adquisición y renovación de licenciamientos de software de productividad, colaboración y sistema operativos de servidores para la Dirección General de Ética e Integridad Gubernamental según.  Ref. BS-0014335-2025.</t>
  </si>
  <si>
    <t>E450000000576</t>
  </si>
  <si>
    <t>Eco Petroleo Domincana SA</t>
  </si>
  <si>
    <t>Pago factura NCF E450000000576, por la compra de tickest de combustible (gasolina y gasoil) operacional de la DIGEIG. Ref. No. BS-0015272-2025</t>
  </si>
  <si>
    <t>B1500001271</t>
  </si>
  <si>
    <t>Pago NCF B1500001271, por adquisición de útiles de escritorio y oficina, según. Ref. O/C No. DIGEIG-2025-00167.</t>
  </si>
  <si>
    <t>Padron Office Supply</t>
  </si>
  <si>
    <t>E450000006298</t>
  </si>
  <si>
    <t>Cecomsa SRL</t>
  </si>
  <si>
    <t>Pago de NCF E450000006298, por adquisición de equipos tecnológicos y audiovisuales para la DIGEIG, según Ref. BS-0013433-2025.</t>
  </si>
  <si>
    <t>B1500003433</t>
  </si>
  <si>
    <t>Pago NCF B1500003433, por servicios de almuerzo de la DIGEIG, Sede central, desde el 01/12/2025 al 02/12/2025 (ultimo pago) según certificación de contrato No. BS-0002786-2025.</t>
  </si>
  <si>
    <t>B1500003432</t>
  </si>
  <si>
    <t>Pago NCF B1500003432 por servicios de almuerzo de la DIGEIG sede central, (1er pago) desde 03 hasta 31 de diciembre, según certificación de contrato No. BS-0015071-2025.</t>
  </si>
  <si>
    <t>E450000000022</t>
  </si>
  <si>
    <t>Solvex Dominicana SRL</t>
  </si>
  <si>
    <t>Pago de NCF E450000000022, por adquisición de licenciamientos de software de productividad, colaboración y sistema operativo de servidores para la DIGEIG, según BS-0015265-2025</t>
  </si>
  <si>
    <t>B1500000041</t>
  </si>
  <si>
    <t>Pago de NCF B1500000041, por servicios de encuadernación de estados financieros 2020-2024 e impresión de tarjetas de presentación de dirección jurídica de la DIGEIG, según Ref. O/C No. DIGEIG 2025-00176.</t>
  </si>
  <si>
    <t>B1500000194</t>
  </si>
  <si>
    <t>Techbox EIRL</t>
  </si>
  <si>
    <t>Pago de NCF B1500000194, por adquisición de equipos tecnológicos y audiovisuales para la DIGEIG, según Ref. BS-0013703-2025.</t>
  </si>
  <si>
    <t>E450000000126</t>
  </si>
  <si>
    <t>Pago de NCF E450000000126, por adquisición de corona fúnebre para la Sra. Ana Silvia Meléndez (fallecida) esposa del señor San Blas Gómez miembro del cuerpo militar de esta DIGEIG, según Ref. O/C No. DIGEIG 2025-00007.</t>
  </si>
  <si>
    <t>Creaciones Sorivel SRL</t>
  </si>
  <si>
    <t>B1500000055</t>
  </si>
  <si>
    <t>Appetitus SRL</t>
  </si>
  <si>
    <t>Por contratación de catering para capacitaciones regionales a gobiernos locales, talleres de transparencia</t>
  </si>
  <si>
    <t>E450000000103</t>
  </si>
  <si>
    <t xml:space="preserve">Banco Central de la Republica Dominicana </t>
  </si>
  <si>
    <t>por arrendamiento de veinte (20) parqueos dobles en el Banco Central, comprendido del 21/06/2025 al 21/12/2025</t>
  </si>
  <si>
    <t xml:space="preserve">                                                                                                               Cuentas por pagar proveedores  al 31 de noviembre 2025                                                                          </t>
  </si>
  <si>
    <t>E450000001194</t>
  </si>
  <si>
    <t>Pago de NCF E450000001194, por servicios de impresiones, soporte y matenimiento correctivo de las impresoras según DIGEIG-2025-00163</t>
  </si>
  <si>
    <t>B1500000249</t>
  </si>
  <si>
    <t>E450000003035</t>
  </si>
  <si>
    <t>E450000003043</t>
  </si>
  <si>
    <t>E450000003049</t>
  </si>
  <si>
    <t>Pago de e-CF E450000003035 (11vo abono de la O/C) por servicio de llenado de botellones de agua de 5 galones para consumo de la institución Ref. O/C No. DIGEIG 2025-00001.</t>
  </si>
  <si>
    <t>Pago de e-CF E450000003043 (11vo abono de la O/C) por servicio de llenado de botellones de agua de 5 galones para consumo de la institución Ref. O/C No. DIGEIG 2025-00001.</t>
  </si>
  <si>
    <t>Pago de e-CF E450000003049 (11vo abono de la O/C) por servicio de llenado de botellones de agua de 5 galones para consumo de la institución Ref. O/C No. DIGEIG 2025-00001.</t>
  </si>
  <si>
    <t>Pago de NCF B1500000248 alquiler del local #9 en la Romana, correspondiente al mes de enero 2026, según certificación No. BS-0009085-2025. 11vo pago</t>
  </si>
  <si>
    <t>Pago de NCF B1500000249 por alquiler del local #8 en la Romana, correspondiente al mes de enero 2026, según certificación No. BS-0009085-2025. 8vo pago</t>
  </si>
  <si>
    <t>Total en RD$</t>
  </si>
  <si>
    <t xml:space="preserve">   Cuentas por Pagar Proveedores  al 31 de Enero 2026            </t>
  </si>
  <si>
    <t xml:space="preserve">Valores en RD$         </t>
  </si>
  <si>
    <t xml:space="preserve">Preparado por: </t>
  </si>
  <si>
    <t xml:space="preserve">Reisado por: </t>
  </si>
  <si>
    <t>Encargada del Departamento de Contabilidad</t>
  </si>
  <si>
    <t xml:space="preserve">      José Simé Candelario</t>
  </si>
  <si>
    <t xml:space="preserve">Aprobado por: </t>
  </si>
  <si>
    <t>Dra. Milagors Ortiz Bosch</t>
  </si>
  <si>
    <t>Asesora del Poder Ejecutivo en Materia de Ética, Transparencia, Anticorrupción y Directora General de Ética e Integridad Gubernamenta-DIGEIG</t>
  </si>
  <si>
    <t xml:space="preserve">   Cuentas por Pagar Proveedores  al 28 de Febrero 2026            </t>
  </si>
  <si>
    <t>E450000001229</t>
  </si>
  <si>
    <t>Pago de NCF E450000001229, por servicio de alquiler de impresoras y servicios integrado de gestión de impresiones, periodo diciembre 2025 y enero 2026, según. Ref. O/C No. DIGEIG-2025-00163 (1er pago).</t>
  </si>
  <si>
    <t>E450000001230</t>
  </si>
  <si>
    <t>Pago de NCF E450000001230, por servicio de alquiler de impresoras y servicios integrado de gestión de impresiones, periodo diciembre 2025 y enero 2026, según. Ref. O/C No. DIGEIG-2025-00163 (2do pago).</t>
  </si>
  <si>
    <t>Pago de NCF No. B1500000251, alquiler del local # 8 en la Romana, correspondiente al mes de febrero 2026, según certificación No. BS-0009085-2025. (7mo pago)</t>
  </si>
  <si>
    <t>B1500000252</t>
  </si>
  <si>
    <t>Pago de NCF No. B1500000252, alquiler del local # 9 en la Romana, correspondiente al mes de febrero 2026 según certificación No. BS-0002787-2025 (Último pago)</t>
  </si>
  <si>
    <t>Pago de e-CF E450000003035, por servicio de llenado de botellones de agua de 5 galones para consumo de la institución Ref. O/C No. DIGEIG 2025-00001. (12vo abono)</t>
  </si>
  <si>
    <t>Pago de e-CF E450000003043, por servicio de llenado de botellones de agua de 5 galones para consumo de la institución Ref. O/C No. DIGEIG 2025-00001. (12vo abono)</t>
  </si>
  <si>
    <t>Pago de e-CF E450000003049, por servicio de llenado de botellones de agua de 5 galones para consumo de la institución Ref. O/C No. DIGEIG 2025-00001. (12vo abono)</t>
  </si>
  <si>
    <t>E450000003063</t>
  </si>
  <si>
    <t>Pago de e-CF E450000003063, por servicio de llenado de botellones de agua de 5 galones para consumo de la institución Ref. O/C No. DIGEIG 2025-00001. (12vo abono)</t>
  </si>
  <si>
    <t>E450000003065</t>
  </si>
  <si>
    <t>Pago de e-CF E450000003065, por servicio de llenado de botellones de agua de 5 galones para consumo de la institución Ref. O/C No. DIGEIG 2025-00001. (12vo abono)</t>
  </si>
  <si>
    <t>E450000003072</t>
  </si>
  <si>
    <t>Pago de e-CF E450000003072 por servicio de llenado de botellones de agua de 5 galones para consumo de la institución Ref. O/C No. DIGEIG 2025-00001. (12vo abono)</t>
  </si>
  <si>
    <t>B1500000204</t>
  </si>
  <si>
    <t>Hector Martin Subervi Mena</t>
  </si>
  <si>
    <t>Pago factura NCF B1500000204, por servicios jurídicos (notificación según acto No. 031/2026 proceso de rescisión de contrato DIGEIG-2025-00001 por incumplimiento contractual).</t>
  </si>
  <si>
    <t>B1500003455</t>
  </si>
  <si>
    <t>A fuego lento</t>
  </si>
  <si>
    <t>Pago NCF B1500003455, por servicios de almuerzo y un bizcocho de chocolate para cumpleaños del personal de DIGEIG, Sede central, desde 02 hasta 30 de enero 2026, según certificación de contrato No. BS-0015071-2025. (2do pago)</t>
  </si>
  <si>
    <t>B1500003456</t>
  </si>
  <si>
    <t>Pago NCF B1500003456, por servicios de almuerzo y un bizcocho de chocolate para cumpleaños del personal de DIGEIG, Sede central, desde 02 hasta 30 de enero 2026, según certificación de contrato No. BS-0015071-2025. (2do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</si>
</sst>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
      <b/>
      <sz val="12"/>
      <color theme="1"/>
      <name val="Calibri"/>
      <family val="2"/>
      <scheme val="minor"/>
    </font>
    <font>
      <sz val="12"/>
      <name val="Times New Roman"/>
      <family val="1"/>
    </font>
    <font>
      <sz val="12"/>
      <color rgb="FF000000"/>
      <name val="Times New Roman"/>
      <family val="1"/>
    </font>
    <font>
      <b/>
      <u/>
      <sz val="12"/>
      <color theme="1"/>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227">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164"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164" fontId="8" fillId="0" borderId="1" xfId="1" applyFont="1" applyBorder="1"/>
    <xf numFmtId="164" fontId="8" fillId="0" borderId="1" xfId="1" applyFont="1" applyFill="1" applyBorder="1"/>
    <xf numFmtId="164"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164" fontId="8" fillId="0" borderId="6" xfId="1" applyFont="1" applyBorder="1"/>
    <xf numFmtId="39" fontId="8" fillId="0" borderId="1" xfId="1" applyNumberFormat="1" applyFont="1" applyBorder="1"/>
    <xf numFmtId="164"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164" fontId="8" fillId="0" borderId="1" xfId="1" applyFont="1" applyBorder="1" applyAlignment="1"/>
    <xf numFmtId="164" fontId="8" fillId="0" borderId="6" xfId="1" applyFont="1" applyBorder="1" applyAlignment="1"/>
    <xf numFmtId="164" fontId="8" fillId="0" borderId="1" xfId="1" applyFont="1" applyFill="1" applyBorder="1" applyAlignment="1"/>
    <xf numFmtId="164" fontId="8" fillId="0" borderId="1" xfId="1" applyFont="1" applyFill="1" applyBorder="1" applyAlignment="1">
      <alignment vertical="center"/>
    </xf>
    <xf numFmtId="164" fontId="8" fillId="0" borderId="1" xfId="1" applyFont="1" applyBorder="1" applyAlignment="1">
      <alignment vertical="center"/>
    </xf>
    <xf numFmtId="4" fontId="8" fillId="0" borderId="1" xfId="0" applyNumberFormat="1" applyFont="1" applyBorder="1" applyAlignment="1">
      <alignment vertical="center"/>
    </xf>
    <xf numFmtId="164" fontId="7" fillId="0" borderId="6" xfId="1" applyFont="1" applyBorder="1" applyAlignment="1">
      <alignment vertical="center"/>
    </xf>
    <xf numFmtId="164" fontId="8" fillId="0" borderId="1" xfId="1" applyFont="1" applyBorder="1" applyAlignment="1">
      <alignment horizontal="center"/>
    </xf>
    <xf numFmtId="164" fontId="8" fillId="0" borderId="6" xfId="1" applyFont="1" applyBorder="1" applyAlignment="1">
      <alignment horizontal="center"/>
    </xf>
    <xf numFmtId="164" fontId="8" fillId="0" borderId="1" xfId="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vertical="center"/>
    </xf>
    <xf numFmtId="164"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164"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164"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164" fontId="8" fillId="0" borderId="1" xfId="1" applyFont="1" applyBorder="1" applyAlignment="1">
      <alignment horizontal="center" vertical="center"/>
    </xf>
    <xf numFmtId="164"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164" fontId="8" fillId="0" borderId="9" xfId="1" applyFont="1" applyFill="1" applyBorder="1" applyAlignment="1">
      <alignment horizontal="right" vertical="center"/>
    </xf>
    <xf numFmtId="164"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164"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164" fontId="2" fillId="0" borderId="1" xfId="1" applyFont="1" applyBorder="1"/>
    <xf numFmtId="0" fontId="0" fillId="0" borderId="1" xfId="0" applyBorder="1" applyAlignment="1">
      <alignment vertical="center"/>
    </xf>
    <xf numFmtId="4" fontId="8" fillId="0" borderId="10" xfId="0" applyNumberFormat="1" applyFont="1" applyBorder="1" applyAlignment="1">
      <alignment horizontal="center" vertical="center"/>
    </xf>
    <xf numFmtId="164" fontId="8" fillId="0" borderId="12" xfId="1" applyFont="1" applyFill="1" applyBorder="1" applyAlignment="1">
      <alignment horizontal="center" vertical="center"/>
    </xf>
    <xf numFmtId="0" fontId="17" fillId="0" borderId="1" xfId="0" applyFont="1" applyBorder="1" applyAlignment="1">
      <alignment vertical="center" wrapText="1"/>
    </xf>
    <xf numFmtId="0" fontId="8"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17" fillId="2" borderId="1" xfId="0" applyFont="1" applyFill="1" applyBorder="1" applyAlignment="1">
      <alignment vertical="center" wrapText="1"/>
    </xf>
    <xf numFmtId="164" fontId="8" fillId="2" borderId="1" xfId="1" applyFont="1" applyFill="1" applyBorder="1" applyAlignment="1">
      <alignment horizontal="center" vertical="center"/>
    </xf>
    <xf numFmtId="39" fontId="8" fillId="2" borderId="1" xfId="1" applyNumberFormat="1" applyFont="1" applyFill="1" applyBorder="1" applyAlignment="1">
      <alignment horizontal="right" vertical="center"/>
    </xf>
    <xf numFmtId="164" fontId="18" fillId="0" borderId="6" xfId="1" applyFont="1" applyBorder="1" applyAlignment="1">
      <alignment vertical="center"/>
    </xf>
    <xf numFmtId="164" fontId="18" fillId="0" borderId="6" xfId="1" applyFont="1" applyBorder="1" applyAlignment="1">
      <alignment horizontal="center" vertical="center"/>
    </xf>
    <xf numFmtId="0" fontId="8" fillId="2" borderId="9" xfId="0" applyFont="1" applyFill="1" applyBorder="1" applyAlignment="1">
      <alignment horizontal="center" vertical="center"/>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17" fillId="2" borderId="13" xfId="0" applyFont="1" applyFill="1" applyBorder="1" applyAlignment="1">
      <alignment vertical="center" wrapText="1"/>
    </xf>
    <xf numFmtId="164" fontId="8" fillId="2" borderId="6" xfId="1" applyFont="1" applyFill="1" applyBorder="1" applyAlignment="1">
      <alignment horizontal="center" vertical="center"/>
    </xf>
    <xf numFmtId="39" fontId="8" fillId="2" borderId="6" xfId="1" applyNumberFormat="1" applyFont="1" applyFill="1" applyBorder="1" applyAlignment="1">
      <alignment horizontal="right" vertical="center"/>
    </xf>
    <xf numFmtId="164" fontId="8" fillId="2" borderId="6" xfId="1" applyFont="1" applyFill="1" applyBorder="1" applyAlignment="1">
      <alignment horizontal="center" vertical="center" wrapText="1"/>
    </xf>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14"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17" fillId="3" borderId="1" xfId="0" applyFont="1" applyFill="1" applyBorder="1" applyAlignment="1">
      <alignment vertical="center" wrapText="1"/>
    </xf>
    <xf numFmtId="164" fontId="8" fillId="3" borderId="1" xfId="1" applyFont="1" applyFill="1" applyBorder="1" applyAlignment="1">
      <alignment horizontal="center" vertical="center"/>
    </xf>
    <xf numFmtId="39" fontId="8" fillId="3" borderId="1" xfId="1" applyNumberFormat="1" applyFont="1" applyFill="1" applyBorder="1" applyAlignment="1">
      <alignment horizontal="right" vertical="center"/>
    </xf>
    <xf numFmtId="0" fontId="0" fillId="3" borderId="0" xfId="0" applyFill="1"/>
    <xf numFmtId="164" fontId="8" fillId="2" borderId="1" xfId="1" applyFont="1" applyFill="1" applyBorder="1" applyAlignment="1">
      <alignment horizontal="center" vertical="center" wrapText="1"/>
    </xf>
    <xf numFmtId="0" fontId="8" fillId="3" borderId="1" xfId="0" applyFont="1" applyFill="1" applyBorder="1" applyAlignment="1">
      <alignment horizontal="left" vertical="center"/>
    </xf>
    <xf numFmtId="14" fontId="0" fillId="3" borderId="0" xfId="0" applyNumberFormat="1" applyFill="1" applyAlignment="1">
      <alignment horizontal="center" vertical="center"/>
    </xf>
    <xf numFmtId="164" fontId="8" fillId="3" borderId="1" xfId="1"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3" fillId="0" borderId="5" xfId="0" applyFont="1" applyBorder="1" applyAlignment="1">
      <alignment horizontal="center" vertical="center"/>
    </xf>
    <xf numFmtId="164" fontId="5" fillId="0" borderId="6" xfId="1" applyFont="1" applyBorder="1" applyAlignment="1">
      <alignment vertical="center"/>
    </xf>
    <xf numFmtId="0" fontId="3" fillId="0" borderId="0" xfId="0" applyFont="1" applyAlignment="1">
      <alignment horizontal="center" wrapText="1"/>
    </xf>
    <xf numFmtId="0" fontId="19" fillId="0" borderId="1" xfId="0" applyFont="1" applyBorder="1"/>
    <xf numFmtId="14" fontId="3" fillId="0" borderId="1" xfId="0" applyNumberFormat="1" applyFont="1" applyBorder="1" applyAlignment="1">
      <alignment horizontal="center"/>
    </xf>
    <xf numFmtId="0" fontId="3" fillId="0" borderId="1" xfId="0" applyFont="1" applyBorder="1" applyAlignment="1">
      <alignment horizontal="center"/>
    </xf>
    <xf numFmtId="164" fontId="19" fillId="0" borderId="1" xfId="1" applyFont="1" applyBorder="1" applyAlignment="1"/>
    <xf numFmtId="164" fontId="19" fillId="0" borderId="1" xfId="1" applyFont="1" applyBorder="1" applyAlignment="1">
      <alignment horizontal="center"/>
    </xf>
    <xf numFmtId="164" fontId="19" fillId="0" borderId="6" xfId="1" applyFont="1" applyBorder="1" applyAlignment="1"/>
    <xf numFmtId="164" fontId="19" fillId="0" borderId="6" xfId="1" applyFont="1" applyBorder="1" applyAlignment="1">
      <alignment horizontal="center"/>
    </xf>
    <xf numFmtId="164" fontId="19" fillId="0" borderId="1" xfId="1" applyFont="1" applyFill="1" applyBorder="1" applyAlignment="1"/>
    <xf numFmtId="164" fontId="19" fillId="0" borderId="1" xfId="1" applyFont="1" applyFill="1" applyBorder="1" applyAlignment="1">
      <alignment horizontal="center"/>
    </xf>
    <xf numFmtId="14" fontId="19" fillId="0" borderId="1" xfId="0" applyNumberFormat="1"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39" fontId="19" fillId="0" borderId="1" xfId="1" applyNumberFormat="1" applyFont="1" applyBorder="1" applyAlignment="1">
      <alignment horizontal="right" vertical="center"/>
    </xf>
    <xf numFmtId="0" fontId="19" fillId="0" borderId="1" xfId="0" applyFont="1" applyBorder="1" applyAlignment="1">
      <alignment horizontal="left" vertical="center"/>
    </xf>
    <xf numFmtId="0" fontId="19"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20" fillId="3" borderId="1" xfId="0" applyFont="1" applyFill="1" applyBorder="1" applyAlignment="1">
      <alignment vertical="center" wrapText="1"/>
    </xf>
    <xf numFmtId="164" fontId="19" fillId="3" borderId="1" xfId="1" applyFont="1" applyFill="1" applyBorder="1" applyAlignment="1">
      <alignment horizontal="center" vertical="center"/>
    </xf>
    <xf numFmtId="164" fontId="19" fillId="3" borderId="1" xfId="1" applyFont="1" applyFill="1" applyBorder="1" applyAlignment="1">
      <alignment horizontal="center" vertical="center" wrapText="1"/>
    </xf>
    <xf numFmtId="39" fontId="19" fillId="3" borderId="1" xfId="1" applyNumberFormat="1" applyFont="1" applyFill="1" applyBorder="1" applyAlignment="1">
      <alignment horizontal="right" vertical="center"/>
    </xf>
    <xf numFmtId="0" fontId="3" fillId="3" borderId="0" xfId="0" applyFont="1" applyFill="1"/>
    <xf numFmtId="0" fontId="19" fillId="3" borderId="1" xfId="0" applyFont="1" applyFill="1" applyBorder="1" applyAlignment="1">
      <alignment horizontal="left" vertical="center"/>
    </xf>
    <xf numFmtId="164" fontId="3" fillId="0" borderId="0" xfId="0" applyNumberFormat="1" applyFont="1"/>
    <xf numFmtId="164" fontId="3" fillId="0" borderId="0" xfId="0" applyNumberFormat="1" applyFont="1" applyAlignment="1">
      <alignment horizontal="center"/>
    </xf>
    <xf numFmtId="0" fontId="7" fillId="0" borderId="0" xfId="0" applyFont="1"/>
    <xf numFmtId="0" fontId="7" fillId="0" borderId="0" xfId="0" applyFont="1" applyAlignment="1">
      <alignment horizontal="center"/>
    </xf>
    <xf numFmtId="0" fontId="7" fillId="3" borderId="0" xfId="0" applyFont="1" applyFill="1"/>
    <xf numFmtId="0" fontId="18" fillId="0" borderId="0" xfId="0" applyFont="1"/>
    <xf numFmtId="164" fontId="7" fillId="0" borderId="0" xfId="0" applyNumberFormat="1" applyFont="1"/>
    <xf numFmtId="164" fontId="7" fillId="0" borderId="0" xfId="0" applyNumberFormat="1" applyFont="1" applyAlignment="1">
      <alignment horizontal="center"/>
    </xf>
    <xf numFmtId="0" fontId="21" fillId="0" borderId="0" xfId="0" applyFont="1" applyAlignment="1">
      <alignment horizontal="center"/>
    </xf>
    <xf numFmtId="0" fontId="21" fillId="0" borderId="0" xfId="0" applyFont="1"/>
    <xf numFmtId="0" fontId="23" fillId="0" borderId="0" xfId="0" applyFont="1"/>
    <xf numFmtId="0" fontId="23" fillId="0" borderId="0" xfId="0" applyFont="1" applyAlignment="1">
      <alignment horizontal="center"/>
    </xf>
    <xf numFmtId="0" fontId="22" fillId="0" borderId="0" xfId="0" applyFont="1"/>
    <xf numFmtId="0" fontId="24" fillId="0" borderId="0" xfId="0" applyFont="1"/>
    <xf numFmtId="0" fontId="22" fillId="0" borderId="0" xfId="0" applyFont="1" applyAlignment="1">
      <alignment horizontal="center"/>
    </xf>
    <xf numFmtId="0" fontId="23" fillId="0" borderId="0" xfId="0" applyFont="1" applyAlignment="1">
      <alignment horizontal="center" wrapText="1"/>
    </xf>
    <xf numFmtId="0" fontId="25" fillId="0" borderId="18" xfId="0" applyFont="1" applyBorder="1"/>
    <xf numFmtId="14" fontId="7" fillId="0" borderId="6" xfId="0" applyNumberFormat="1" applyFont="1" applyBorder="1" applyAlignment="1">
      <alignment horizontal="center"/>
    </xf>
    <xf numFmtId="0" fontId="7" fillId="0" borderId="6" xfId="0" applyFont="1" applyBorder="1" applyAlignment="1">
      <alignment horizontal="center"/>
    </xf>
    <xf numFmtId="164" fontId="25" fillId="0" borderId="6" xfId="1" applyFont="1" applyBorder="1" applyAlignment="1"/>
    <xf numFmtId="164" fontId="25" fillId="0" borderId="19" xfId="1" applyFont="1" applyBorder="1" applyAlignment="1">
      <alignment horizontal="center"/>
    </xf>
    <xf numFmtId="0" fontId="25" fillId="0" borderId="20" xfId="0" applyFont="1" applyBorder="1"/>
    <xf numFmtId="14" fontId="7" fillId="0" borderId="1" xfId="0" applyNumberFormat="1" applyFont="1" applyBorder="1" applyAlignment="1">
      <alignment horizontal="center"/>
    </xf>
    <xf numFmtId="0" fontId="7" fillId="0" borderId="1" xfId="0" applyFont="1" applyBorder="1" applyAlignment="1">
      <alignment horizontal="center"/>
    </xf>
    <xf numFmtId="164" fontId="25" fillId="0" borderId="1" xfId="1" applyFont="1" applyBorder="1" applyAlignment="1"/>
    <xf numFmtId="164" fontId="25" fillId="0" borderId="21" xfId="1" applyFont="1" applyBorder="1" applyAlignment="1">
      <alignment horizontal="center"/>
    </xf>
    <xf numFmtId="164" fontId="25" fillId="0" borderId="1" xfId="1" applyFont="1" applyFill="1" applyBorder="1" applyAlignment="1"/>
    <xf numFmtId="164" fontId="25" fillId="0" borderId="21" xfId="1" applyFont="1" applyFill="1" applyBorder="1" applyAlignment="1">
      <alignment horizontal="center"/>
    </xf>
    <xf numFmtId="14" fontId="25" fillId="0" borderId="20" xfId="0" applyNumberFormat="1" applyFont="1" applyBorder="1" applyAlignment="1">
      <alignment horizontal="left"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39" fontId="25" fillId="0" borderId="1" xfId="1" applyNumberFormat="1" applyFont="1" applyBorder="1" applyAlignment="1">
      <alignment horizontal="right" vertical="center"/>
    </xf>
    <xf numFmtId="39" fontId="25" fillId="0" borderId="21" xfId="1" applyNumberFormat="1" applyFont="1" applyBorder="1" applyAlignment="1">
      <alignment horizontal="right" vertical="center"/>
    </xf>
    <xf numFmtId="0" fontId="25" fillId="0" borderId="20" xfId="0" applyFont="1" applyBorder="1" applyAlignment="1">
      <alignment horizontal="left" vertical="center"/>
    </xf>
    <xf numFmtId="0" fontId="25" fillId="0" borderId="23" xfId="0" applyFont="1" applyBorder="1" applyAlignment="1">
      <alignment horizontal="left" vertical="center"/>
    </xf>
    <xf numFmtId="14" fontId="7" fillId="0" borderId="10"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39" fontId="25" fillId="0" borderId="10" xfId="1" applyNumberFormat="1" applyFont="1" applyBorder="1" applyAlignment="1">
      <alignment horizontal="right" vertical="center"/>
    </xf>
    <xf numFmtId="39" fontId="25" fillId="0" borderId="24" xfId="1" applyNumberFormat="1" applyFont="1" applyBorder="1" applyAlignment="1">
      <alignment horizontal="right" vertical="center"/>
    </xf>
    <xf numFmtId="0" fontId="7" fillId="0" borderId="28" xfId="0" applyFont="1" applyBorder="1" applyAlignment="1">
      <alignment horizontal="center" vertical="center"/>
    </xf>
    <xf numFmtId="164" fontId="18" fillId="0" borderId="28" xfId="1" applyFont="1" applyBorder="1" applyAlignment="1">
      <alignment vertical="center"/>
    </xf>
    <xf numFmtId="164" fontId="18" fillId="0" borderId="29" xfId="1" applyFont="1" applyBorder="1" applyAlignment="1">
      <alignment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21" fillId="0" borderId="0" xfId="0" applyFont="1" applyAlignment="1">
      <alignment horizontal="center"/>
    </xf>
    <xf numFmtId="0" fontId="7" fillId="0" borderId="0" xfId="0" applyFont="1" applyAlignment="1">
      <alignment horizontal="center"/>
    </xf>
    <xf numFmtId="0" fontId="18" fillId="0" borderId="0" xfId="0" applyFont="1" applyAlignment="1">
      <alignment horizontal="center" vertical="center"/>
    </xf>
    <xf numFmtId="0" fontId="18" fillId="0" borderId="2" xfId="0" applyFont="1" applyBorder="1" applyAlignment="1">
      <alignment horizontal="center"/>
    </xf>
    <xf numFmtId="0" fontId="18" fillId="0" borderId="1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2" xfId="0" applyFont="1" applyBorder="1" applyAlignment="1">
      <alignment horizontal="center" vertical="center" wrapText="1"/>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0.e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4.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DA464E0-06F6-4037-ACB2-5C9BA44324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60</xdr:row>
          <xdr:rowOff>0</xdr:rowOff>
        </xdr:from>
        <xdr:to>
          <xdr:col>4</xdr:col>
          <xdr:colOff>552451</xdr:colOff>
          <xdr:row>73</xdr:row>
          <xdr:rowOff>104775</xdr:rowOff>
        </xdr:to>
        <xdr:pic>
          <xdr:nvPicPr>
            <xdr:cNvPr id="3" name="Imagen 2">
              <a:extLst>
                <a:ext uri="{FF2B5EF4-FFF2-40B4-BE49-F238E27FC236}">
                  <a16:creationId xmlns:a16="http://schemas.microsoft.com/office/drawing/2014/main" id="{26CEE188-E9BC-4280-8A3C-06BBC97DD933}"/>
                </a:ext>
              </a:extLst>
            </xdr:cNvPr>
            <xdr:cNvPicPr>
              <a:picLocks noChangeAspect="1" noChangeArrowheads="1"/>
              <a:extLst>
                <a:ext uri="{84589F7E-364E-4C9E-8A38-B11213B215E9}">
                  <a14:cameraTool cellRange="Hoja1!$G$38:$N$51" spid="_x0000_s13735"/>
                </a:ext>
              </a:extLst>
            </xdr:cNvPicPr>
          </xdr:nvPicPr>
          <xdr:blipFill>
            <a:blip xmlns:r="http://schemas.openxmlformats.org/officeDocument/2006/relationships" r:embed="rId2"/>
            <a:srcRect/>
            <a:stretch>
              <a:fillRect/>
            </a:stretch>
          </xdr:blipFill>
          <xdr:spPr bwMode="auto">
            <a:xfrm>
              <a:off x="1914526"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4</xdr:col>
          <xdr:colOff>552450</xdr:colOff>
          <xdr:row>73</xdr:row>
          <xdr:rowOff>104775</xdr:rowOff>
        </xdr:to>
        <xdr:pic>
          <xdr:nvPicPr>
            <xdr:cNvPr id="4" name="Imagen 5">
              <a:extLst>
                <a:ext uri="{FF2B5EF4-FFF2-40B4-BE49-F238E27FC236}">
                  <a16:creationId xmlns:a16="http://schemas.microsoft.com/office/drawing/2014/main" id="{A6C5F7F4-A173-4F2B-9EDE-A38FC5392552}"/>
                </a:ext>
              </a:extLst>
            </xdr:cNvPr>
            <xdr:cNvPicPr>
              <a:picLocks noChangeAspect="1" noChangeArrowheads="1"/>
              <a:extLst>
                <a:ext uri="{84589F7E-364E-4C9E-8A38-B11213B215E9}">
                  <a14:cameraTool cellRange="Hoja1!$G$38:$N$51" spid="_x0000_s13736"/>
                </a:ext>
              </a:extLst>
            </xdr:cNvPicPr>
          </xdr:nvPicPr>
          <xdr:blipFill>
            <a:blip xmlns:r="http://schemas.openxmlformats.org/officeDocument/2006/relationships" r:embed="rId3"/>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99DB312E-0A07-44C3-9CA0-BDF947B0EEB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74</xdr:row>
          <xdr:rowOff>0</xdr:rowOff>
        </xdr:from>
        <xdr:to>
          <xdr:col>4</xdr:col>
          <xdr:colOff>552451</xdr:colOff>
          <xdr:row>87</xdr:row>
          <xdr:rowOff>104775</xdr:rowOff>
        </xdr:to>
        <xdr:pic>
          <xdr:nvPicPr>
            <xdr:cNvPr id="3" name="Imagen 2">
              <a:extLst>
                <a:ext uri="{FF2B5EF4-FFF2-40B4-BE49-F238E27FC236}">
                  <a16:creationId xmlns:a16="http://schemas.microsoft.com/office/drawing/2014/main" id="{E2ED7DF4-6839-4282-9FB2-205E78204BB5}"/>
                </a:ext>
              </a:extLst>
            </xdr:cNvPr>
            <xdr:cNvPicPr>
              <a:picLocks noChangeAspect="1" noChangeArrowheads="1"/>
              <a:extLst>
                <a:ext uri="{84589F7E-364E-4C9E-8A38-B11213B215E9}">
                  <a14:cameraTool cellRange="Hoja1!$G$38:$N$51" spid="_x0000_s14559"/>
                </a:ext>
              </a:extLst>
            </xdr:cNvPicPr>
          </xdr:nvPicPr>
          <xdr:blipFill>
            <a:blip xmlns:r="http://schemas.openxmlformats.org/officeDocument/2006/relationships" r:embed="rId2"/>
            <a:srcRect/>
            <a:stretch>
              <a:fillRect/>
            </a:stretch>
          </xdr:blipFill>
          <xdr:spPr bwMode="auto">
            <a:xfrm>
              <a:off x="1914526"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4</xdr:col>
          <xdr:colOff>552450</xdr:colOff>
          <xdr:row>87</xdr:row>
          <xdr:rowOff>104775</xdr:rowOff>
        </xdr:to>
        <xdr:pic>
          <xdr:nvPicPr>
            <xdr:cNvPr id="4" name="Imagen 5">
              <a:extLst>
                <a:ext uri="{FF2B5EF4-FFF2-40B4-BE49-F238E27FC236}">
                  <a16:creationId xmlns:a16="http://schemas.microsoft.com/office/drawing/2014/main" id="{A2898E6A-4214-40CB-B3AB-297A6F89B3CA}"/>
                </a:ext>
              </a:extLst>
            </xdr:cNvPr>
            <xdr:cNvPicPr>
              <a:picLocks noChangeAspect="1" noChangeArrowheads="1"/>
              <a:extLst>
                <a:ext uri="{84589F7E-364E-4C9E-8A38-B11213B215E9}">
                  <a14:cameraTool cellRange="Hoja1!$G$38:$N$51" spid="_x0000_s14560"/>
                </a:ext>
              </a:extLst>
            </xdr:cNvPicPr>
          </xdr:nvPicPr>
          <xdr:blipFill>
            <a:blip xmlns:r="http://schemas.openxmlformats.org/officeDocument/2006/relationships" r:embed="rId3"/>
            <a:srcRect/>
            <a:stretch>
              <a:fillRect/>
            </a:stretch>
          </xdr:blipFill>
          <xdr:spPr bwMode="auto">
            <a:xfrm>
              <a:off x="1914525"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2</xdr:col>
      <xdr:colOff>2390775</xdr:colOff>
      <xdr:row>0</xdr:row>
      <xdr:rowOff>171450</xdr:rowOff>
    </xdr:from>
    <xdr:to>
      <xdr:col>4</xdr:col>
      <xdr:colOff>476250</xdr:colOff>
      <xdr:row>7</xdr:row>
      <xdr:rowOff>75565</xdr:rowOff>
    </xdr:to>
    <xdr:pic>
      <xdr:nvPicPr>
        <xdr:cNvPr id="2" name="Imagen 1">
          <a:extLst>
            <a:ext uri="{FF2B5EF4-FFF2-40B4-BE49-F238E27FC236}">
              <a16:creationId xmlns:a16="http://schemas.microsoft.com/office/drawing/2014/main" id="{FD990C3F-B172-4957-BEFE-45E71143B97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438650" y="171450"/>
          <a:ext cx="4124325" cy="130429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644525</xdr:colOff>
      <xdr:row>1</xdr:row>
      <xdr:rowOff>107950</xdr:rowOff>
    </xdr:from>
    <xdr:to>
      <xdr:col>3</xdr:col>
      <xdr:colOff>1260475</xdr:colOff>
      <xdr:row>8</xdr:row>
      <xdr:rowOff>12065</xdr:rowOff>
    </xdr:to>
    <xdr:pic>
      <xdr:nvPicPr>
        <xdr:cNvPr id="2" name="Imagen 1">
          <a:extLst>
            <a:ext uri="{FF2B5EF4-FFF2-40B4-BE49-F238E27FC236}">
              <a16:creationId xmlns:a16="http://schemas.microsoft.com/office/drawing/2014/main" id="{2BF931DF-DE94-45C4-B4F5-019DA4ECA4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5946775" y="346075"/>
          <a:ext cx="3711575" cy="13487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66</xdr:row>
          <xdr:rowOff>0</xdr:rowOff>
        </xdr:from>
        <xdr:to>
          <xdr:col>4</xdr:col>
          <xdr:colOff>238126</xdr:colOff>
          <xdr:row>76</xdr:row>
          <xdr:rowOff>19050</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15702"/>
                    </a:ext>
                  </a:extLst>
                </xdr:cNvPicPr>
              </xdr:nvPicPr>
              <xdr:blipFill>
                <a:blip xmlns:r="http://schemas.openxmlformats.org/officeDocument/2006/relationships" r:embed="rId2"/>
                <a:srcRect/>
                <a:stretch>
                  <a:fillRect/>
                </a:stretch>
              </xdr:blipFill>
              <xdr:spPr bwMode="auto">
                <a:xfrm>
                  <a:off x="1914526" y="2786062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178" name="Imagen 5">
              <a:extLst>
                <a:ext uri="{FF2B5EF4-FFF2-40B4-BE49-F238E27FC236}">
                  <a16:creationId xmlns:a16="http://schemas.microsoft.com/office/drawing/2014/main" id="{52B08268-065D-B9A2-E768-0337B14C9394}"/>
                </a:ext>
              </a:extLst>
            </xdr:cNvPr>
            <xdr:cNvPicPr>
              <a:picLocks noChangeAspect="1" noChangeArrowheads="1"/>
              <a:extLst>
                <a:ext uri="{84589F7E-364E-4C9E-8A38-B11213B215E9}">
                  <a14:cameraTool cellRange="Hoja1!$G$38:$N$51" spid="_x0000_s15703"/>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2" name="Imagen 5">
              <a:extLst>
                <a:ext uri="{FF2B5EF4-FFF2-40B4-BE49-F238E27FC236}">
                  <a16:creationId xmlns:a16="http://schemas.microsoft.com/office/drawing/2014/main" id="{23F3AED8-77FE-D112-C0F9-A73F6A7B1203}"/>
                </a:ext>
              </a:extLst>
            </xdr:cNvPr>
            <xdr:cNvPicPr>
              <a:picLocks noChangeAspect="1" noChangeArrowheads="1"/>
              <a:extLst>
                <a:ext uri="{84589F7E-364E-4C9E-8A38-B11213B215E9}">
                  <a14:cameraTool cellRange="Hoja1!$G$38:$N$51" spid="_x0000_s15704"/>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3" name="Picture 195">
              <a:extLst>
                <a:ext uri="{FF2B5EF4-FFF2-40B4-BE49-F238E27FC236}">
                  <a16:creationId xmlns:a16="http://schemas.microsoft.com/office/drawing/2014/main" id="{8144DF4B-D6D9-16F1-9139-9427B9FB7BAD}"/>
                </a:ext>
              </a:extLst>
            </xdr:cNvPr>
            <xdr:cNvPicPr>
              <a:picLocks noChangeAspect="1" noChangeArrowheads="1"/>
              <a:extLst>
                <a:ext uri="{84589F7E-364E-4C9E-8A38-B11213B215E9}">
                  <a14:cameraTool cellRange="Hoja1!$G$38:$N$51" spid="_x0000_s15705"/>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A62A0BAE-D99C-452E-90AF-54F1819ED7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58</xdr:row>
          <xdr:rowOff>0</xdr:rowOff>
        </xdr:from>
        <xdr:to>
          <xdr:col>4</xdr:col>
          <xdr:colOff>295276</xdr:colOff>
          <xdr:row>71</xdr:row>
          <xdr:rowOff>104775</xdr:rowOff>
        </xdr:to>
        <xdr:pic>
          <xdr:nvPicPr>
            <xdr:cNvPr id="3" name="Imagen 2">
              <a:extLst>
                <a:ext uri="{FF2B5EF4-FFF2-40B4-BE49-F238E27FC236}">
                  <a16:creationId xmlns:a16="http://schemas.microsoft.com/office/drawing/2014/main" id="{B5DC5923-32C0-43C9-92F9-726257A6D43C}"/>
                </a:ext>
              </a:extLst>
            </xdr:cNvPr>
            <xdr:cNvPicPr>
              <a:picLocks noChangeAspect="1" noChangeArrowheads="1"/>
              <a:extLst>
                <a:ext uri="{84589F7E-364E-4C9E-8A38-B11213B215E9}">
                  <a14:cameraTool cellRange="Hoja1!$G$38:$N$51" spid="_x0000_s9939"/>
                </a:ext>
              </a:extLst>
            </xdr:cNvPicPr>
          </xdr:nvPicPr>
          <xdr:blipFill>
            <a:blip xmlns:r="http://schemas.openxmlformats.org/officeDocument/2006/relationships" r:embed="rId2"/>
            <a:srcRect/>
            <a:stretch>
              <a:fillRect/>
            </a:stretch>
          </xdr:blipFill>
          <xdr:spPr bwMode="auto">
            <a:xfrm>
              <a:off x="1914526"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4</xdr:col>
          <xdr:colOff>295275</xdr:colOff>
          <xdr:row>71</xdr:row>
          <xdr:rowOff>104775</xdr:rowOff>
        </xdr:to>
        <xdr:pic>
          <xdr:nvPicPr>
            <xdr:cNvPr id="4" name="Imagen 5">
              <a:extLst>
                <a:ext uri="{FF2B5EF4-FFF2-40B4-BE49-F238E27FC236}">
                  <a16:creationId xmlns:a16="http://schemas.microsoft.com/office/drawing/2014/main" id="{BDAC202D-E084-43FE-BFFD-2ADB724E2A1F}"/>
                </a:ext>
              </a:extLst>
            </xdr:cNvPr>
            <xdr:cNvPicPr>
              <a:picLocks noChangeAspect="1" noChangeArrowheads="1"/>
              <a:extLst>
                <a:ext uri="{84589F7E-364E-4C9E-8A38-B11213B215E9}">
                  <a14:cameraTool cellRange="Hoja1!$G$38:$N$51" spid="_x0000_s9940"/>
                </a:ext>
              </a:extLst>
            </xdr:cNvPicPr>
          </xdr:nvPicPr>
          <xdr:blipFill>
            <a:blip xmlns:r="http://schemas.openxmlformats.org/officeDocument/2006/relationships" r:embed="rId2"/>
            <a:srcRect/>
            <a:stretch>
              <a:fillRect/>
            </a:stretch>
          </xdr:blipFill>
          <xdr:spPr bwMode="auto">
            <a:xfrm>
              <a:off x="1914525"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5408F80-5B83-4E3E-8A26-F58C6E8860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53</xdr:row>
          <xdr:rowOff>0</xdr:rowOff>
        </xdr:from>
        <xdr:to>
          <xdr:col>4</xdr:col>
          <xdr:colOff>552451</xdr:colOff>
          <xdr:row>66</xdr:row>
          <xdr:rowOff>104775</xdr:rowOff>
        </xdr:to>
        <xdr:pic>
          <xdr:nvPicPr>
            <xdr:cNvPr id="3" name="Imagen 2">
              <a:extLst>
                <a:ext uri="{FF2B5EF4-FFF2-40B4-BE49-F238E27FC236}">
                  <a16:creationId xmlns:a16="http://schemas.microsoft.com/office/drawing/2014/main" id="{190D8C92-204E-4C49-A93B-B7EDAA61404C}"/>
                </a:ext>
              </a:extLst>
            </xdr:cNvPr>
            <xdr:cNvPicPr>
              <a:picLocks noChangeAspect="1" noChangeArrowheads="1"/>
              <a:extLst>
                <a:ext uri="{84589F7E-364E-4C9E-8A38-B11213B215E9}">
                  <a14:cameraTool cellRange="Hoja1!$G$38:$N$51" spid="_x0000_s11843"/>
                </a:ext>
              </a:extLst>
            </xdr:cNvPicPr>
          </xdr:nvPicPr>
          <xdr:blipFill>
            <a:blip xmlns:r="http://schemas.openxmlformats.org/officeDocument/2006/relationships" r:embed="rId2"/>
            <a:srcRect/>
            <a:stretch>
              <a:fillRect/>
            </a:stretch>
          </xdr:blipFill>
          <xdr:spPr bwMode="auto">
            <a:xfrm>
              <a:off x="1914526" y="27470100"/>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4</xdr:col>
          <xdr:colOff>552450</xdr:colOff>
          <xdr:row>66</xdr:row>
          <xdr:rowOff>104775</xdr:rowOff>
        </xdr:to>
        <xdr:pic>
          <xdr:nvPicPr>
            <xdr:cNvPr id="4" name="Imagen 5">
              <a:extLst>
                <a:ext uri="{FF2B5EF4-FFF2-40B4-BE49-F238E27FC236}">
                  <a16:creationId xmlns:a16="http://schemas.microsoft.com/office/drawing/2014/main" id="{744B4226-A80D-4686-B886-3F0D3B37A6B1}"/>
                </a:ext>
              </a:extLst>
            </xdr:cNvPr>
            <xdr:cNvPicPr>
              <a:picLocks noChangeAspect="1" noChangeArrowheads="1"/>
              <a:extLst>
                <a:ext uri="{84589F7E-364E-4C9E-8A38-B11213B215E9}">
                  <a14:cameraTool cellRange="Hoja1!$G$38:$N$51" spid="_x0000_s11844"/>
                </a:ext>
              </a:extLst>
            </xdr:cNvPicPr>
          </xdr:nvPicPr>
          <xdr:blipFill>
            <a:blip xmlns:r="http://schemas.openxmlformats.org/officeDocument/2006/relationships" r:embed="rId3"/>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topLeftCell="A38"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96" t="s">
        <v>56</v>
      </c>
      <c r="B10" s="196"/>
      <c r="C10" s="196"/>
      <c r="D10" s="196"/>
      <c r="E10" s="196"/>
      <c r="F10" s="196"/>
      <c r="G10" s="196"/>
    </row>
    <row r="11" spans="1:7" ht="15.75" thickBot="1" x14ac:dyDescent="0.3">
      <c r="A11" s="205" t="s">
        <v>6</v>
      </c>
      <c r="B11" s="205"/>
      <c r="C11" s="205"/>
      <c r="D11" s="205"/>
      <c r="E11" s="205"/>
      <c r="F11" s="205"/>
      <c r="G11" s="205"/>
    </row>
    <row r="12" spans="1:7"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97" t="s">
        <v>5</v>
      </c>
      <c r="B41" s="198"/>
      <c r="C41" s="198"/>
      <c r="D41" s="6"/>
      <c r="E41" s="11">
        <f>SUM(E14:E40)</f>
        <v>1211011.8700000001</v>
      </c>
      <c r="F41" s="11">
        <f>SUM(F14:F40)</f>
        <v>1196851.8700000001</v>
      </c>
      <c r="G41" s="11">
        <f>SUM(G14:G40)</f>
        <v>14160</v>
      </c>
    </row>
    <row r="42" spans="1:7" x14ac:dyDescent="0.25">
      <c r="E42" s="5"/>
      <c r="F42" s="5"/>
      <c r="G42" s="5"/>
    </row>
    <row r="43" spans="1:7" ht="15.75" x14ac:dyDescent="0.25">
      <c r="A43" s="199"/>
      <c r="B43" s="199"/>
      <c r="C43" s="2"/>
      <c r="D43" s="199"/>
      <c r="E43" s="199"/>
      <c r="F43" s="199"/>
      <c r="G43" s="199"/>
    </row>
    <row r="44" spans="1:7" ht="15.75" x14ac:dyDescent="0.25">
      <c r="A44" s="3"/>
      <c r="B44" s="3"/>
      <c r="C44" s="3"/>
    </row>
    <row r="45" spans="1:7" ht="15.75" x14ac:dyDescent="0.25">
      <c r="A45" s="200"/>
      <c r="B45" s="200"/>
      <c r="C45" s="4"/>
      <c r="D45" s="200"/>
      <c r="E45" s="200"/>
      <c r="F45" s="200"/>
      <c r="G45" s="200"/>
    </row>
    <row r="46" spans="1:7" ht="15.75" x14ac:dyDescent="0.25">
      <c r="A46" s="199"/>
      <c r="B46" s="199"/>
      <c r="C46" s="2"/>
      <c r="D46" s="199"/>
      <c r="E46" s="199"/>
      <c r="F46" s="199"/>
      <c r="G46" s="199"/>
    </row>
    <row r="47" spans="1:7" ht="15.75" x14ac:dyDescent="0.25">
      <c r="A47" s="3"/>
      <c r="B47" s="3"/>
      <c r="C47" s="3"/>
    </row>
    <row r="48" spans="1:7" ht="15.75" x14ac:dyDescent="0.25">
      <c r="A48" s="3"/>
      <c r="B48" s="3"/>
      <c r="C48" s="3"/>
    </row>
    <row r="49" spans="1:7" ht="15.75" x14ac:dyDescent="0.25">
      <c r="A49" s="206"/>
      <c r="B49" s="206"/>
      <c r="C49" s="206"/>
      <c r="D49" s="206"/>
      <c r="E49" s="206"/>
      <c r="F49" s="206"/>
      <c r="G49" s="206"/>
    </row>
    <row r="50" spans="1:7" ht="15.75" x14ac:dyDescent="0.25">
      <c r="A50" s="207"/>
      <c r="B50" s="207"/>
      <c r="C50" s="207"/>
      <c r="D50" s="207"/>
      <c r="E50" s="207"/>
      <c r="F50" s="207"/>
      <c r="G50" s="207"/>
    </row>
    <row r="51" spans="1:7" ht="15.75" x14ac:dyDescent="0.25">
      <c r="A51" s="207"/>
      <c r="B51" s="207"/>
      <c r="C51" s="207"/>
      <c r="D51" s="207"/>
      <c r="E51" s="207"/>
      <c r="F51" s="207"/>
      <c r="G51" s="207"/>
    </row>
    <row r="52" spans="1:7" ht="15.75" x14ac:dyDescent="0.25">
      <c r="A52" s="199"/>
      <c r="B52" s="199"/>
      <c r="C52" s="199"/>
      <c r="D52" s="199"/>
      <c r="E52" s="199"/>
      <c r="F52" s="199"/>
      <c r="G52" s="199"/>
    </row>
    <row r="58" spans="1:7" ht="26.25" customHeight="1" x14ac:dyDescent="0.25"/>
  </sheetData>
  <mergeCells count="20">
    <mergeCell ref="A52:G52"/>
    <mergeCell ref="A46:B46"/>
    <mergeCell ref="D46:G46"/>
    <mergeCell ref="A49:G49"/>
    <mergeCell ref="A50:G50"/>
    <mergeCell ref="A51:G51"/>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s>
  <phoneticPr fontId="6" type="noConversion"/>
  <pageMargins left="0.7" right="0.7" top="0.75" bottom="0.75" header="0.3" footer="0.3"/>
  <pageSetup paperSize="5"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5" x14ac:dyDescent="0.25"/>
  <cols>
    <col min="3" max="3" width="35.5703125" bestFit="1" customWidth="1"/>
    <col min="6" max="6" width="14.28515625" customWidth="1"/>
  </cols>
  <sheetData>
    <row r="3" spans="3:4" x14ac:dyDescent="0.25">
      <c r="C3" s="216" t="s">
        <v>440</v>
      </c>
      <c r="D3" s="216"/>
    </row>
    <row r="4" spans="3:4" x14ac:dyDescent="0.25">
      <c r="C4" s="50" t="s">
        <v>441</v>
      </c>
      <c r="D4" s="63">
        <v>190000</v>
      </c>
    </row>
    <row r="5" spans="3:4" x14ac:dyDescent="0.25">
      <c r="C5" s="50" t="s">
        <v>442</v>
      </c>
      <c r="D5" s="63">
        <f>4500+5700</f>
        <v>10200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484</v>
      </c>
      <c r="D16" s="63">
        <v>1000</v>
      </c>
    </row>
    <row r="17" spans="3:8" x14ac:dyDescent="0.25">
      <c r="C17" s="50" t="s">
        <v>485</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255296</v>
      </c>
      <c r="F21" s="5">
        <f>+D21-D4</f>
        <v>65296</v>
      </c>
    </row>
    <row r="38" spans="7:14" x14ac:dyDescent="0.25">
      <c r="G38" s="217" t="s">
        <v>486</v>
      </c>
      <c r="H38" s="217"/>
      <c r="I38" s="217"/>
      <c r="L38" s="217" t="s">
        <v>489</v>
      </c>
      <c r="M38" s="217"/>
      <c r="N38" s="217"/>
    </row>
    <row r="41" spans="7:14" x14ac:dyDescent="0.25">
      <c r="G41" s="215" t="s">
        <v>487</v>
      </c>
      <c r="H41" s="215"/>
      <c r="I41" s="215"/>
      <c r="L41" s="215" t="s">
        <v>490</v>
      </c>
      <c r="M41" s="215"/>
      <c r="N41" s="215"/>
    </row>
    <row r="42" spans="7:14" x14ac:dyDescent="0.25">
      <c r="G42" s="218" t="s">
        <v>488</v>
      </c>
      <c r="H42" s="218"/>
      <c r="I42" s="218"/>
      <c r="L42" s="218" t="s">
        <v>491</v>
      </c>
      <c r="M42" s="218"/>
      <c r="N42" s="218"/>
    </row>
    <row r="46" spans="7:14" x14ac:dyDescent="0.25">
      <c r="I46" s="214" t="s">
        <v>493</v>
      </c>
      <c r="J46" s="214"/>
      <c r="K46" s="214"/>
      <c r="L46" s="214"/>
    </row>
    <row r="48" spans="7:14" x14ac:dyDescent="0.25">
      <c r="G48" s="32"/>
      <c r="H48" s="32"/>
      <c r="I48" s="215" t="s">
        <v>494</v>
      </c>
      <c r="J48" s="215"/>
      <c r="K48" s="215"/>
      <c r="L48" s="215"/>
      <c r="M48" s="32"/>
      <c r="N48" s="32"/>
    </row>
    <row r="49" spans="7:14" x14ac:dyDescent="0.25">
      <c r="G49" s="213" t="s">
        <v>492</v>
      </c>
      <c r="H49" s="213"/>
      <c r="I49" s="213"/>
      <c r="J49" s="213"/>
      <c r="K49" s="213"/>
      <c r="L49" s="213"/>
      <c r="M49" s="213"/>
      <c r="N49" s="213"/>
    </row>
    <row r="50" spans="7:14" x14ac:dyDescent="0.25">
      <c r="G50" s="213"/>
      <c r="H50" s="213"/>
      <c r="I50" s="213"/>
      <c r="J50" s="213"/>
      <c r="K50" s="213"/>
      <c r="L50" s="213"/>
      <c r="M50" s="213"/>
      <c r="N50" s="213"/>
    </row>
    <row r="51" spans="7:14" x14ac:dyDescent="0.25">
      <c r="G51" s="213"/>
      <c r="H51" s="213"/>
      <c r="I51" s="213"/>
      <c r="J51" s="213"/>
      <c r="K51" s="213"/>
      <c r="L51" s="213"/>
      <c r="M51" s="213"/>
      <c r="N51" s="213"/>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F5B7-9C8B-4A5D-900B-AB7C1B70E371}">
  <dimension ref="A10:I75"/>
  <sheetViews>
    <sheetView showGridLines="0" topLeftCell="A44" zoomScaleNormal="100" workbookViewId="0">
      <selection activeCell="D46" sqref="D46"/>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622</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106" t="s">
        <v>617</v>
      </c>
      <c r="B27" s="98">
        <v>45945</v>
      </c>
      <c r="C27" s="100" t="s">
        <v>618</v>
      </c>
      <c r="D27" s="101" t="s">
        <v>621</v>
      </c>
      <c r="E27" s="102">
        <v>109375</v>
      </c>
      <c r="F27" s="102">
        <v>109375</v>
      </c>
      <c r="G27" s="103">
        <v>0</v>
      </c>
    </row>
    <row r="28" spans="1:7" ht="60" x14ac:dyDescent="0.25">
      <c r="A28" s="54" t="s">
        <v>623</v>
      </c>
      <c r="B28" s="23">
        <v>45965</v>
      </c>
      <c r="C28" s="20" t="s">
        <v>624</v>
      </c>
      <c r="D28" s="64" t="s">
        <v>625</v>
      </c>
      <c r="E28" s="19">
        <v>145376</v>
      </c>
      <c r="F28" s="19">
        <v>145376</v>
      </c>
      <c r="G28" s="73">
        <v>0</v>
      </c>
    </row>
    <row r="29" spans="1:7" ht="75" x14ac:dyDescent="0.25">
      <c r="A29" s="30" t="s">
        <v>626</v>
      </c>
      <c r="B29" s="23">
        <v>45973</v>
      </c>
      <c r="C29" s="20" t="s">
        <v>171</v>
      </c>
      <c r="D29" s="64" t="s">
        <v>627</v>
      </c>
      <c r="E29" s="73">
        <v>77765</v>
      </c>
      <c r="F29" s="73">
        <v>77765</v>
      </c>
      <c r="G29" s="73">
        <v>0</v>
      </c>
    </row>
    <row r="30" spans="1:7" ht="75" x14ac:dyDescent="0.25">
      <c r="A30" s="30" t="s">
        <v>548</v>
      </c>
      <c r="B30" s="23">
        <v>45962</v>
      </c>
      <c r="C30" s="20" t="s">
        <v>198</v>
      </c>
      <c r="D30" s="64" t="s">
        <v>628</v>
      </c>
      <c r="E30" s="73">
        <v>17345.560000000001</v>
      </c>
      <c r="F30" s="73">
        <v>17345.560000000001</v>
      </c>
      <c r="G30" s="73">
        <v>0</v>
      </c>
    </row>
    <row r="31" spans="1:7" ht="75" x14ac:dyDescent="0.25">
      <c r="A31" s="30" t="s">
        <v>91</v>
      </c>
      <c r="B31" s="23">
        <v>45962</v>
      </c>
      <c r="C31" s="20" t="s">
        <v>198</v>
      </c>
      <c r="D31" s="64" t="s">
        <v>629</v>
      </c>
      <c r="E31" s="73">
        <v>18212.84</v>
      </c>
      <c r="F31" s="73">
        <v>18212.84</v>
      </c>
      <c r="G31" s="73">
        <v>0</v>
      </c>
    </row>
    <row r="32" spans="1:7" ht="90" x14ac:dyDescent="0.25">
      <c r="A32" s="54" t="s">
        <v>630</v>
      </c>
      <c r="B32" s="23">
        <v>45938</v>
      </c>
      <c r="C32" s="20" t="s">
        <v>397</v>
      </c>
      <c r="D32" s="64" t="s">
        <v>631</v>
      </c>
      <c r="E32" s="73">
        <v>400000</v>
      </c>
      <c r="F32" s="73">
        <v>400000</v>
      </c>
      <c r="G32" s="73">
        <v>0</v>
      </c>
    </row>
    <row r="33" spans="1:7" ht="75" x14ac:dyDescent="0.25">
      <c r="A33" s="54" t="s">
        <v>126</v>
      </c>
      <c r="B33" s="23">
        <v>45937</v>
      </c>
      <c r="C33" s="20" t="s">
        <v>401</v>
      </c>
      <c r="D33" s="64" t="s">
        <v>632</v>
      </c>
      <c r="E33" s="73">
        <v>400000</v>
      </c>
      <c r="F33" s="73">
        <v>400000</v>
      </c>
      <c r="G33" s="73">
        <v>0</v>
      </c>
    </row>
    <row r="34" spans="1:7" ht="75" x14ac:dyDescent="0.25">
      <c r="A34" s="54" t="s">
        <v>633</v>
      </c>
      <c r="B34" s="23">
        <v>45959</v>
      </c>
      <c r="C34" s="20" t="s">
        <v>634</v>
      </c>
      <c r="D34" s="64" t="s">
        <v>635</v>
      </c>
      <c r="E34" s="73">
        <v>88500</v>
      </c>
      <c r="F34" s="73">
        <v>88500</v>
      </c>
      <c r="G34" s="73">
        <v>0</v>
      </c>
    </row>
    <row r="35" spans="1:7" ht="75" x14ac:dyDescent="0.25">
      <c r="A35" s="54" t="s">
        <v>636</v>
      </c>
      <c r="B35" s="23">
        <v>45964</v>
      </c>
      <c r="C35" s="20" t="s">
        <v>212</v>
      </c>
      <c r="D35" s="64" t="s">
        <v>639</v>
      </c>
      <c r="E35" s="73">
        <v>562870.4</v>
      </c>
      <c r="F35" s="73">
        <v>562870.4</v>
      </c>
      <c r="G35" s="73">
        <v>0</v>
      </c>
    </row>
    <row r="36" spans="1:7" ht="75" x14ac:dyDescent="0.25">
      <c r="A36" s="54" t="s">
        <v>637</v>
      </c>
      <c r="B36" s="23">
        <v>45964</v>
      </c>
      <c r="C36" s="20" t="s">
        <v>212</v>
      </c>
      <c r="D36" s="64" t="s">
        <v>638</v>
      </c>
      <c r="E36" s="73">
        <v>21240</v>
      </c>
      <c r="F36" s="73">
        <v>21240</v>
      </c>
      <c r="G36" s="73">
        <v>0</v>
      </c>
    </row>
    <row r="37" spans="1:7" ht="60" x14ac:dyDescent="0.25">
      <c r="A37" s="54" t="s">
        <v>640</v>
      </c>
      <c r="B37" s="23">
        <v>45974</v>
      </c>
      <c r="C37" s="20" t="s">
        <v>221</v>
      </c>
      <c r="D37" s="64" t="s">
        <v>641</v>
      </c>
      <c r="E37" s="73">
        <v>77956.259999999995</v>
      </c>
      <c r="F37" s="73">
        <v>77956.259999999995</v>
      </c>
      <c r="G37" s="73">
        <v>0</v>
      </c>
    </row>
    <row r="38" spans="1:7" ht="90" x14ac:dyDescent="0.25">
      <c r="A38" s="54" t="s">
        <v>642</v>
      </c>
      <c r="B38" s="23">
        <v>45975</v>
      </c>
      <c r="C38" s="20" t="s">
        <v>644</v>
      </c>
      <c r="D38" s="64" t="s">
        <v>643</v>
      </c>
      <c r="E38" s="73">
        <v>61161.09</v>
      </c>
      <c r="F38" s="73">
        <v>61161.09</v>
      </c>
      <c r="G38" s="73">
        <v>0</v>
      </c>
    </row>
    <row r="39" spans="1:7" ht="75" x14ac:dyDescent="0.25">
      <c r="A39" s="54" t="s">
        <v>645</v>
      </c>
      <c r="B39" s="23" t="s">
        <v>648</v>
      </c>
      <c r="C39" s="20" t="s">
        <v>647</v>
      </c>
      <c r="D39" s="64" t="s">
        <v>646</v>
      </c>
      <c r="E39" s="73">
        <v>30000</v>
      </c>
      <c r="F39" s="73">
        <v>30000</v>
      </c>
      <c r="G39" s="73">
        <v>0</v>
      </c>
    </row>
    <row r="40" spans="1:7" ht="75" x14ac:dyDescent="0.25">
      <c r="A40" s="54" t="s">
        <v>649</v>
      </c>
      <c r="B40" s="23">
        <v>45966</v>
      </c>
      <c r="C40" s="20" t="s">
        <v>171</v>
      </c>
      <c r="D40" s="64" t="s">
        <v>650</v>
      </c>
      <c r="E40" s="73">
        <v>25826.9</v>
      </c>
      <c r="F40" s="73">
        <v>25826.9</v>
      </c>
      <c r="G40" s="73">
        <v>0</v>
      </c>
    </row>
    <row r="41" spans="1:7" ht="75" x14ac:dyDescent="0.25">
      <c r="A41" s="54" t="s">
        <v>651</v>
      </c>
      <c r="B41" s="23">
        <v>45979</v>
      </c>
      <c r="C41" s="20" t="s">
        <v>653</v>
      </c>
      <c r="D41" s="64" t="s">
        <v>652</v>
      </c>
      <c r="E41" s="73">
        <v>15458</v>
      </c>
      <c r="F41" s="73">
        <v>15458</v>
      </c>
      <c r="G41" s="73">
        <v>0</v>
      </c>
    </row>
    <row r="42" spans="1:7" ht="75" x14ac:dyDescent="0.25">
      <c r="A42" s="54" t="s">
        <v>655</v>
      </c>
      <c r="B42" s="23">
        <v>45985</v>
      </c>
      <c r="C42" s="20" t="s">
        <v>599</v>
      </c>
      <c r="D42" s="64" t="s">
        <v>654</v>
      </c>
      <c r="E42" s="73">
        <v>35282</v>
      </c>
      <c r="F42" s="73">
        <v>35282</v>
      </c>
      <c r="G42" s="73">
        <v>0</v>
      </c>
    </row>
    <row r="43" spans="1:7" ht="90" x14ac:dyDescent="0.25">
      <c r="A43" s="54" t="s">
        <v>657</v>
      </c>
      <c r="B43" s="23">
        <v>45982</v>
      </c>
      <c r="C43" s="20" t="s">
        <v>634</v>
      </c>
      <c r="D43" s="64" t="s">
        <v>656</v>
      </c>
      <c r="E43" s="73">
        <v>123900</v>
      </c>
      <c r="F43" s="73">
        <v>123900</v>
      </c>
      <c r="G43" s="73">
        <v>0</v>
      </c>
    </row>
    <row r="44" spans="1:7" ht="60" x14ac:dyDescent="0.25">
      <c r="A44" s="27" t="s">
        <v>658</v>
      </c>
      <c r="B44" s="23">
        <v>45988</v>
      </c>
      <c r="C44" s="20" t="s">
        <v>684</v>
      </c>
      <c r="D44" s="64" t="s">
        <v>660</v>
      </c>
      <c r="E44" s="73">
        <v>9000</v>
      </c>
      <c r="F44" s="73">
        <v>9000</v>
      </c>
      <c r="G44" s="73">
        <v>0</v>
      </c>
    </row>
    <row r="45" spans="1:7" ht="60" x14ac:dyDescent="0.25">
      <c r="A45" s="54" t="s">
        <v>659</v>
      </c>
      <c r="B45" s="23">
        <v>45988</v>
      </c>
      <c r="C45" s="20" t="s">
        <v>684</v>
      </c>
      <c r="D45" s="64" t="s">
        <v>661</v>
      </c>
      <c r="E45" s="73">
        <v>8550</v>
      </c>
      <c r="F45" s="73">
        <v>8550</v>
      </c>
      <c r="G45" s="73">
        <v>0</v>
      </c>
    </row>
    <row r="46" spans="1:7" ht="60" x14ac:dyDescent="0.25">
      <c r="A46" s="54" t="s">
        <v>662</v>
      </c>
      <c r="B46" s="98">
        <v>45967</v>
      </c>
      <c r="C46" s="20" t="s">
        <v>259</v>
      </c>
      <c r="D46" s="64" t="s">
        <v>665</v>
      </c>
      <c r="E46" s="73">
        <v>2345</v>
      </c>
      <c r="F46" s="73">
        <v>2345</v>
      </c>
      <c r="G46" s="73">
        <v>0</v>
      </c>
    </row>
    <row r="47" spans="1:7" ht="60" x14ac:dyDescent="0.25">
      <c r="A47" s="54" t="s">
        <v>663</v>
      </c>
      <c r="B47" s="98">
        <v>45979</v>
      </c>
      <c r="C47" s="20" t="s">
        <v>259</v>
      </c>
      <c r="D47" s="64" t="s">
        <v>666</v>
      </c>
      <c r="E47" s="73">
        <v>2010</v>
      </c>
      <c r="F47" s="73">
        <v>2010</v>
      </c>
      <c r="G47" s="73">
        <v>0</v>
      </c>
    </row>
    <row r="48" spans="1:7" s="104" customFormat="1" ht="60" x14ac:dyDescent="0.25">
      <c r="A48" s="106" t="s">
        <v>664</v>
      </c>
      <c r="B48" s="98">
        <v>45987</v>
      </c>
      <c r="C48" s="20" t="s">
        <v>259</v>
      </c>
      <c r="D48" s="101" t="s">
        <v>667</v>
      </c>
      <c r="E48" s="102">
        <v>2747</v>
      </c>
      <c r="F48" s="102">
        <v>2747</v>
      </c>
      <c r="G48" s="103">
        <v>0</v>
      </c>
    </row>
    <row r="49" spans="1:9" s="104" customFormat="1" ht="75" x14ac:dyDescent="0.25">
      <c r="A49" s="98" t="s">
        <v>668</v>
      </c>
      <c r="B49" s="107">
        <v>45969</v>
      </c>
      <c r="C49" s="20" t="s">
        <v>165</v>
      </c>
      <c r="D49" s="101" t="s">
        <v>675</v>
      </c>
      <c r="E49" s="102">
        <v>7540.2</v>
      </c>
      <c r="F49" s="102">
        <v>7540.2</v>
      </c>
      <c r="G49" s="103">
        <v>0</v>
      </c>
    </row>
    <row r="50" spans="1:9" s="104" customFormat="1" ht="75" x14ac:dyDescent="0.25">
      <c r="A50" s="106" t="s">
        <v>669</v>
      </c>
      <c r="B50" s="98">
        <v>45980</v>
      </c>
      <c r="C50" s="20" t="s">
        <v>165</v>
      </c>
      <c r="D50" s="101" t="s">
        <v>676</v>
      </c>
      <c r="E50" s="102">
        <v>6891.2</v>
      </c>
      <c r="F50" s="102">
        <v>6891.2</v>
      </c>
      <c r="G50" s="103">
        <v>0</v>
      </c>
    </row>
    <row r="51" spans="1:9" s="104" customFormat="1" ht="75" x14ac:dyDescent="0.25">
      <c r="A51" s="106" t="s">
        <v>670</v>
      </c>
      <c r="B51" s="98">
        <v>45980</v>
      </c>
      <c r="C51" s="20" t="s">
        <v>165</v>
      </c>
      <c r="D51" s="101" t="s">
        <v>677</v>
      </c>
      <c r="E51" s="102">
        <v>20874.2</v>
      </c>
      <c r="F51" s="102">
        <v>20874.2</v>
      </c>
      <c r="G51" s="103">
        <v>0</v>
      </c>
    </row>
    <row r="52" spans="1:9" s="104" customFormat="1" ht="75" x14ac:dyDescent="0.25">
      <c r="A52" s="106" t="s">
        <v>671</v>
      </c>
      <c r="B52" s="98">
        <v>45980</v>
      </c>
      <c r="C52" s="20" t="s">
        <v>165</v>
      </c>
      <c r="D52" s="101" t="s">
        <v>678</v>
      </c>
      <c r="E52" s="102">
        <v>6891.2</v>
      </c>
      <c r="F52" s="102">
        <v>6891.2</v>
      </c>
      <c r="G52" s="103">
        <v>0</v>
      </c>
    </row>
    <row r="53" spans="1:9" s="104" customFormat="1" ht="75" x14ac:dyDescent="0.25">
      <c r="A53" s="106" t="s">
        <v>672</v>
      </c>
      <c r="B53" s="98">
        <v>45980</v>
      </c>
      <c r="C53" s="20" t="s">
        <v>165</v>
      </c>
      <c r="D53" s="101" t="s">
        <v>679</v>
      </c>
      <c r="E53" s="102">
        <v>6891.2</v>
      </c>
      <c r="F53" s="102">
        <v>6891.2</v>
      </c>
      <c r="G53" s="103">
        <v>0</v>
      </c>
    </row>
    <row r="54" spans="1:9" s="104" customFormat="1" ht="75" x14ac:dyDescent="0.25">
      <c r="A54" s="106" t="s">
        <v>673</v>
      </c>
      <c r="B54" s="98">
        <v>45981</v>
      </c>
      <c r="C54" s="20" t="s">
        <v>165</v>
      </c>
      <c r="D54" s="101" t="s">
        <v>680</v>
      </c>
      <c r="E54" s="102">
        <v>6183.2</v>
      </c>
      <c r="F54" s="102">
        <v>6183.2</v>
      </c>
      <c r="G54" s="103">
        <v>0</v>
      </c>
    </row>
    <row r="55" spans="1:9" s="104" customFormat="1" ht="75" x14ac:dyDescent="0.25">
      <c r="A55" s="106" t="s">
        <v>674</v>
      </c>
      <c r="B55" s="98">
        <v>45981</v>
      </c>
      <c r="C55" s="20" t="s">
        <v>165</v>
      </c>
      <c r="D55" s="101" t="s">
        <v>681</v>
      </c>
      <c r="E55" s="102">
        <v>5416.2</v>
      </c>
      <c r="F55" s="102">
        <v>5416.2</v>
      </c>
      <c r="G55" s="103">
        <v>0</v>
      </c>
    </row>
    <row r="56" spans="1:9" s="104" customFormat="1" ht="60" x14ac:dyDescent="0.25">
      <c r="A56" s="106" t="s">
        <v>682</v>
      </c>
      <c r="B56" s="98">
        <v>45980</v>
      </c>
      <c r="C56" s="20" t="s">
        <v>148</v>
      </c>
      <c r="D56" s="101" t="s">
        <v>683</v>
      </c>
      <c r="E56" s="102">
        <v>10833</v>
      </c>
      <c r="F56" s="102">
        <v>10833</v>
      </c>
      <c r="G56" s="103">
        <v>0</v>
      </c>
    </row>
    <row r="57" spans="1:9" s="104" customFormat="1" x14ac:dyDescent="0.25">
      <c r="A57" s="81"/>
      <c r="B57" s="82"/>
      <c r="C57" s="83"/>
      <c r="D57" s="84"/>
      <c r="E57" s="85"/>
      <c r="F57" s="105"/>
      <c r="G57" s="86"/>
    </row>
    <row r="58" spans="1:9" s="1" customFormat="1" ht="33.75" customHeight="1" thickBot="1" x14ac:dyDescent="0.3">
      <c r="A58" s="211" t="s">
        <v>5</v>
      </c>
      <c r="B58" s="212"/>
      <c r="C58" s="212"/>
      <c r="D58" s="26"/>
      <c r="E58" s="87">
        <f>SUM(E14:E57)</f>
        <v>2320601.4500000011</v>
      </c>
      <c r="F58" s="87">
        <f>SUM(F14:F56)</f>
        <v>2306441.4500000011</v>
      </c>
      <c r="G58" s="87">
        <f>SUM(G14:G56)</f>
        <v>14160</v>
      </c>
    </row>
    <row r="59" spans="1:9" x14ac:dyDescent="0.25">
      <c r="E59" s="5"/>
      <c r="F59" s="5"/>
      <c r="G59" s="43"/>
    </row>
    <row r="60" spans="1:9" ht="15.75" x14ac:dyDescent="0.25">
      <c r="A60" s="199"/>
      <c r="B60" s="199"/>
      <c r="C60" s="2"/>
      <c r="D60" s="199"/>
      <c r="E60" s="199"/>
      <c r="F60" s="199"/>
      <c r="G60" s="199"/>
      <c r="H60" s="5"/>
      <c r="I60" s="5"/>
    </row>
    <row r="61" spans="1:9" ht="15.75" x14ac:dyDescent="0.25">
      <c r="A61" s="3"/>
      <c r="B61" s="3"/>
      <c r="C61" s="3"/>
    </row>
    <row r="62" spans="1:9" ht="15.75" x14ac:dyDescent="0.25">
      <c r="A62" s="200"/>
      <c r="B62" s="200"/>
      <c r="C62" s="3"/>
      <c r="D62" s="200"/>
      <c r="E62" s="200"/>
      <c r="F62" s="200"/>
      <c r="G62" s="200"/>
    </row>
    <row r="63" spans="1:9" ht="15.75" x14ac:dyDescent="0.25">
      <c r="A63" s="199"/>
      <c r="B63" s="199"/>
      <c r="C63" s="3"/>
      <c r="D63" s="199"/>
      <c r="E63" s="199"/>
      <c r="F63" s="199"/>
      <c r="G63" s="199"/>
      <c r="H63" s="5"/>
    </row>
    <row r="64" spans="1:9" ht="15.75" x14ac:dyDescent="0.25">
      <c r="A64" s="3"/>
      <c r="B64" s="3"/>
      <c r="C64" s="3"/>
    </row>
    <row r="65" spans="1:7" ht="15.75" x14ac:dyDescent="0.25">
      <c r="A65" s="3"/>
      <c r="B65" s="3"/>
      <c r="C65" s="3"/>
    </row>
    <row r="66" spans="1:7" ht="15.75" x14ac:dyDescent="0.25">
      <c r="A66" s="206"/>
      <c r="B66" s="206"/>
      <c r="C66" s="206"/>
      <c r="D66" s="206"/>
      <c r="E66" s="206"/>
      <c r="F66" s="206"/>
      <c r="G66" s="206"/>
    </row>
    <row r="67" spans="1:7" ht="15.75" x14ac:dyDescent="0.25">
      <c r="A67" s="207"/>
      <c r="B67" s="207"/>
      <c r="C67" s="207"/>
      <c r="D67" s="207"/>
      <c r="E67" s="207"/>
      <c r="F67" s="207"/>
      <c r="G67" s="207"/>
    </row>
    <row r="68" spans="1:7" ht="15.75" x14ac:dyDescent="0.25">
      <c r="A68" s="207"/>
      <c r="B68" s="207"/>
      <c r="C68" s="207"/>
      <c r="D68" s="207"/>
      <c r="E68" s="207"/>
      <c r="F68" s="207"/>
      <c r="G68" s="207"/>
    </row>
    <row r="69" spans="1:7" ht="15.75" x14ac:dyDescent="0.25">
      <c r="A69" s="199"/>
      <c r="B69" s="199"/>
      <c r="C69" s="199"/>
      <c r="D69" s="199"/>
      <c r="E69" s="199"/>
      <c r="F69" s="199"/>
      <c r="G69" s="199"/>
    </row>
    <row r="75" spans="1:7" ht="26.25" customHeight="1" x14ac:dyDescent="0.25"/>
  </sheetData>
  <autoFilter ref="A12:G58" xr:uid="{EE4C83F7-22C5-4941-9B06-6DCECEBFB4CC}"/>
  <mergeCells count="20">
    <mergeCell ref="A66:G66"/>
    <mergeCell ref="A67:G67"/>
    <mergeCell ref="A68:G68"/>
    <mergeCell ref="A69:G69"/>
    <mergeCell ref="A58:C58"/>
    <mergeCell ref="A60:B60"/>
    <mergeCell ref="D60:G60"/>
    <mergeCell ref="A62:B62"/>
    <mergeCell ref="D62:G62"/>
    <mergeCell ref="A63:B63"/>
    <mergeCell ref="D63:G63"/>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9DC7-792A-4A53-B2DE-4904BC4A299E}">
  <dimension ref="A10:I89"/>
  <sheetViews>
    <sheetView showGridLines="0" topLeftCell="A71" zoomScaleNormal="100" workbookViewId="0">
      <selection activeCell="A70" sqref="A70:G70"/>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797</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60" x14ac:dyDescent="0.25">
      <c r="A27" s="106" t="s">
        <v>685</v>
      </c>
      <c r="B27" s="98">
        <v>45982</v>
      </c>
      <c r="C27" s="100" t="s">
        <v>686</v>
      </c>
      <c r="D27" s="101" t="s">
        <v>687</v>
      </c>
      <c r="E27" s="102">
        <v>27140</v>
      </c>
      <c r="F27" s="102">
        <v>27140</v>
      </c>
      <c r="G27" s="103">
        <v>0</v>
      </c>
    </row>
    <row r="28" spans="1:7" ht="105" x14ac:dyDescent="0.25">
      <c r="A28" s="54" t="s">
        <v>688</v>
      </c>
      <c r="B28" s="23">
        <v>45988</v>
      </c>
      <c r="C28" s="20" t="s">
        <v>689</v>
      </c>
      <c r="D28" s="64" t="s">
        <v>690</v>
      </c>
      <c r="E28" s="19">
        <v>359900</v>
      </c>
      <c r="F28" s="19">
        <v>359900</v>
      </c>
      <c r="G28" s="103">
        <v>0</v>
      </c>
    </row>
    <row r="29" spans="1:7" ht="75" x14ac:dyDescent="0.25">
      <c r="A29" s="30" t="s">
        <v>691</v>
      </c>
      <c r="B29" s="23">
        <v>45989</v>
      </c>
      <c r="C29" s="20" t="s">
        <v>692</v>
      </c>
      <c r="D29" s="64" t="s">
        <v>693</v>
      </c>
      <c r="E29" s="73">
        <v>190000</v>
      </c>
      <c r="F29" s="73">
        <v>190000</v>
      </c>
      <c r="G29" s="73">
        <v>0</v>
      </c>
    </row>
    <row r="30" spans="1:7" ht="60" x14ac:dyDescent="0.25">
      <c r="A30" s="30" t="s">
        <v>694</v>
      </c>
      <c r="B30" s="23">
        <v>45994</v>
      </c>
      <c r="C30" s="20" t="s">
        <v>695</v>
      </c>
      <c r="D30" s="64" t="s">
        <v>696</v>
      </c>
      <c r="E30" s="73">
        <v>56994</v>
      </c>
      <c r="F30" s="73">
        <v>56994</v>
      </c>
      <c r="G30" s="73">
        <v>0</v>
      </c>
    </row>
    <row r="31" spans="1:7" ht="45" x14ac:dyDescent="0.25">
      <c r="A31" s="30" t="s">
        <v>697</v>
      </c>
      <c r="B31" s="23">
        <v>45989</v>
      </c>
      <c r="C31" s="20" t="s">
        <v>698</v>
      </c>
      <c r="D31" s="64" t="s">
        <v>699</v>
      </c>
      <c r="E31" s="73">
        <v>370414.97</v>
      </c>
      <c r="F31" s="73">
        <v>370414.97</v>
      </c>
      <c r="G31" s="73">
        <v>0</v>
      </c>
    </row>
    <row r="32" spans="1:7" ht="105" x14ac:dyDescent="0.25">
      <c r="A32" s="54" t="s">
        <v>301</v>
      </c>
      <c r="B32" s="23">
        <v>45992</v>
      </c>
      <c r="C32" s="20" t="s">
        <v>701</v>
      </c>
      <c r="D32" s="64" t="s">
        <v>700</v>
      </c>
      <c r="E32" s="73">
        <v>47200</v>
      </c>
      <c r="F32" s="73">
        <v>47200</v>
      </c>
      <c r="G32" s="73">
        <v>0</v>
      </c>
    </row>
    <row r="33" spans="1:7" ht="90" x14ac:dyDescent="0.25">
      <c r="A33" s="54" t="s">
        <v>702</v>
      </c>
      <c r="B33" s="23">
        <v>45993</v>
      </c>
      <c r="C33" s="20" t="s">
        <v>703</v>
      </c>
      <c r="D33" s="64" t="s">
        <v>704</v>
      </c>
      <c r="E33" s="73">
        <v>165554</v>
      </c>
      <c r="F33" s="73">
        <v>165554</v>
      </c>
      <c r="G33" s="73">
        <v>0</v>
      </c>
    </row>
    <row r="34" spans="1:7" ht="75" x14ac:dyDescent="0.25">
      <c r="A34" s="54" t="s">
        <v>705</v>
      </c>
      <c r="B34" s="23">
        <v>45993</v>
      </c>
      <c r="C34" s="20" t="s">
        <v>707</v>
      </c>
      <c r="D34" s="64" t="s">
        <v>706</v>
      </c>
      <c r="E34" s="73">
        <v>247269</v>
      </c>
      <c r="F34" s="73">
        <v>247269</v>
      </c>
      <c r="G34" s="73">
        <v>0</v>
      </c>
    </row>
    <row r="35" spans="1:7" ht="105" x14ac:dyDescent="0.25">
      <c r="A35" s="44" t="s">
        <v>708</v>
      </c>
      <c r="B35" s="23">
        <v>45993</v>
      </c>
      <c r="C35" s="20" t="s">
        <v>710</v>
      </c>
      <c r="D35" s="64" t="s">
        <v>709</v>
      </c>
      <c r="E35" s="73">
        <v>1314160.78</v>
      </c>
      <c r="F35" s="73">
        <v>1314160.78</v>
      </c>
      <c r="G35" s="73">
        <v>0</v>
      </c>
    </row>
    <row r="36" spans="1:7" ht="90" x14ac:dyDescent="0.25">
      <c r="A36" s="54" t="s">
        <v>711</v>
      </c>
      <c r="B36" s="23">
        <v>45999</v>
      </c>
      <c r="C36" s="20" t="s">
        <v>132</v>
      </c>
      <c r="D36" s="64" t="s">
        <v>712</v>
      </c>
      <c r="E36" s="73">
        <v>79650</v>
      </c>
      <c r="F36" s="73">
        <v>79650</v>
      </c>
      <c r="G36" s="73">
        <v>0</v>
      </c>
    </row>
    <row r="37" spans="1:7" ht="60" x14ac:dyDescent="0.25">
      <c r="A37" s="54" t="s">
        <v>282</v>
      </c>
      <c r="B37" s="23">
        <v>45965</v>
      </c>
      <c r="C37" s="20" t="s">
        <v>713</v>
      </c>
      <c r="D37" s="64" t="s">
        <v>714</v>
      </c>
      <c r="E37" s="73">
        <v>108000</v>
      </c>
      <c r="F37" s="73">
        <v>108000</v>
      </c>
      <c r="G37" s="73">
        <v>0</v>
      </c>
    </row>
    <row r="38" spans="1:7" ht="45" x14ac:dyDescent="0.25">
      <c r="A38" s="54" t="s">
        <v>715</v>
      </c>
      <c r="B38" s="23">
        <v>45995</v>
      </c>
      <c r="C38" s="20" t="s">
        <v>716</v>
      </c>
      <c r="D38" s="64" t="s">
        <v>717</v>
      </c>
      <c r="E38" s="73">
        <v>11248.68</v>
      </c>
      <c r="F38" s="73">
        <v>11248.68</v>
      </c>
      <c r="G38" s="73">
        <v>0</v>
      </c>
    </row>
    <row r="39" spans="1:7" ht="45" x14ac:dyDescent="0.25">
      <c r="A39" s="54" t="s">
        <v>718</v>
      </c>
      <c r="B39" s="23">
        <v>45986</v>
      </c>
      <c r="C39" s="20" t="s">
        <v>719</v>
      </c>
      <c r="D39" s="64" t="s">
        <v>720</v>
      </c>
      <c r="E39" s="73">
        <v>169180.2</v>
      </c>
      <c r="F39" s="73">
        <v>169180.2</v>
      </c>
      <c r="G39" s="73">
        <v>0</v>
      </c>
    </row>
    <row r="40" spans="1:7" ht="45" x14ac:dyDescent="0.25">
      <c r="A40" s="54" t="s">
        <v>721</v>
      </c>
      <c r="B40" s="23">
        <v>45989</v>
      </c>
      <c r="C40" s="20" t="s">
        <v>723</v>
      </c>
      <c r="D40" s="64" t="s">
        <v>722</v>
      </c>
      <c r="E40" s="73">
        <v>9375.1</v>
      </c>
      <c r="F40" s="73">
        <v>9375.1</v>
      </c>
      <c r="G40" s="73">
        <v>0</v>
      </c>
    </row>
    <row r="41" spans="1:7" ht="75" x14ac:dyDescent="0.25">
      <c r="A41" s="54" t="s">
        <v>724</v>
      </c>
      <c r="B41" s="23">
        <v>45992</v>
      </c>
      <c r="C41" s="20" t="s">
        <v>726</v>
      </c>
      <c r="D41" s="64" t="s">
        <v>725</v>
      </c>
      <c r="E41" s="73">
        <v>18212.84</v>
      </c>
      <c r="F41" s="73">
        <v>18212.84</v>
      </c>
      <c r="G41" s="73">
        <v>0</v>
      </c>
    </row>
    <row r="42" spans="1:7" ht="75" x14ac:dyDescent="0.25">
      <c r="A42" s="54" t="s">
        <v>655</v>
      </c>
      <c r="B42" s="23">
        <v>45992</v>
      </c>
      <c r="C42" s="20" t="s">
        <v>726</v>
      </c>
      <c r="D42" s="64" t="s">
        <v>725</v>
      </c>
      <c r="E42" s="73">
        <v>18212.84</v>
      </c>
      <c r="F42" s="73">
        <v>18212.84</v>
      </c>
      <c r="G42" s="73">
        <v>0</v>
      </c>
    </row>
    <row r="43" spans="1:7" ht="75" x14ac:dyDescent="0.25">
      <c r="A43" s="54" t="s">
        <v>727</v>
      </c>
      <c r="B43" s="23">
        <v>45992</v>
      </c>
      <c r="C43" s="20" t="s">
        <v>726</v>
      </c>
      <c r="D43" s="64" t="s">
        <v>728</v>
      </c>
      <c r="E43" s="73">
        <v>17345.560000000001</v>
      </c>
      <c r="F43" s="73">
        <v>17345.560000000001</v>
      </c>
      <c r="G43" s="73">
        <v>0</v>
      </c>
    </row>
    <row r="44" spans="1:7" ht="75" x14ac:dyDescent="0.25">
      <c r="A44" s="27" t="s">
        <v>658</v>
      </c>
      <c r="B44" s="23">
        <v>45992</v>
      </c>
      <c r="C44" s="20" t="s">
        <v>726</v>
      </c>
      <c r="D44" s="64" t="s">
        <v>728</v>
      </c>
      <c r="E44" s="73">
        <v>17345.560000000001</v>
      </c>
      <c r="F44" s="73">
        <v>17345.560000000001</v>
      </c>
      <c r="G44" s="73">
        <v>0</v>
      </c>
    </row>
    <row r="45" spans="1:7" ht="90" x14ac:dyDescent="0.25">
      <c r="A45" s="54" t="s">
        <v>305</v>
      </c>
      <c r="B45" s="23">
        <v>46003</v>
      </c>
      <c r="C45" s="20" t="s">
        <v>701</v>
      </c>
      <c r="D45" s="64" t="s">
        <v>729</v>
      </c>
      <c r="E45" s="73">
        <v>11800</v>
      </c>
      <c r="F45" s="73">
        <v>11800</v>
      </c>
      <c r="G45" s="73">
        <v>0</v>
      </c>
    </row>
    <row r="46" spans="1:7" ht="75" x14ac:dyDescent="0.25">
      <c r="A46" s="54" t="s">
        <v>730</v>
      </c>
      <c r="B46" s="98">
        <v>45999</v>
      </c>
      <c r="C46" s="20" t="s">
        <v>731</v>
      </c>
      <c r="D46" s="64" t="s">
        <v>733</v>
      </c>
      <c r="E46" s="73">
        <v>739435.2</v>
      </c>
      <c r="F46" s="73">
        <v>739435.2</v>
      </c>
      <c r="G46" s="73">
        <v>0</v>
      </c>
    </row>
    <row r="47" spans="1:7" ht="75" x14ac:dyDescent="0.25">
      <c r="A47" s="54" t="s">
        <v>732</v>
      </c>
      <c r="B47" s="98">
        <v>45999</v>
      </c>
      <c r="C47" s="20" t="s">
        <v>731</v>
      </c>
      <c r="D47" s="64" t="s">
        <v>734</v>
      </c>
      <c r="E47" s="73">
        <v>21240</v>
      </c>
      <c r="F47" s="73">
        <v>21240</v>
      </c>
      <c r="G47" s="73">
        <v>0</v>
      </c>
    </row>
    <row r="48" spans="1:7" s="104" customFormat="1" ht="75" x14ac:dyDescent="0.25">
      <c r="A48" s="106" t="s">
        <v>735</v>
      </c>
      <c r="B48" s="98">
        <v>46003</v>
      </c>
      <c r="C48" s="20" t="s">
        <v>736</v>
      </c>
      <c r="D48" s="101" t="s">
        <v>737</v>
      </c>
      <c r="E48" s="102">
        <v>181720</v>
      </c>
      <c r="F48" s="102">
        <v>181720</v>
      </c>
      <c r="G48" s="73">
        <v>0</v>
      </c>
    </row>
    <row r="49" spans="1:7" s="104" customFormat="1" ht="90" x14ac:dyDescent="0.25">
      <c r="A49" s="98" t="s">
        <v>738</v>
      </c>
      <c r="B49" s="107">
        <v>46002</v>
      </c>
      <c r="C49" s="20" t="s">
        <v>143</v>
      </c>
      <c r="D49" s="101" t="s">
        <v>739</v>
      </c>
      <c r="E49" s="102">
        <v>102188</v>
      </c>
      <c r="F49" s="102">
        <v>102188</v>
      </c>
      <c r="G49" s="73">
        <v>0</v>
      </c>
    </row>
    <row r="50" spans="1:7" s="104" customFormat="1" ht="120" x14ac:dyDescent="0.25">
      <c r="A50" s="106" t="s">
        <v>569</v>
      </c>
      <c r="B50" s="98">
        <v>46003</v>
      </c>
      <c r="C50" s="20" t="s">
        <v>741</v>
      </c>
      <c r="D50" s="101" t="s">
        <v>740</v>
      </c>
      <c r="E50" s="102">
        <v>106200</v>
      </c>
      <c r="F50" s="102">
        <v>106200</v>
      </c>
      <c r="G50" s="73">
        <v>0</v>
      </c>
    </row>
    <row r="51" spans="1:7" s="104" customFormat="1" ht="75" x14ac:dyDescent="0.25">
      <c r="A51" s="106" t="s">
        <v>688</v>
      </c>
      <c r="B51" s="98">
        <v>46006</v>
      </c>
      <c r="C51" s="20" t="s">
        <v>742</v>
      </c>
      <c r="D51" s="101" t="s">
        <v>743</v>
      </c>
      <c r="E51" s="102">
        <v>247800</v>
      </c>
      <c r="F51" s="102">
        <v>247800</v>
      </c>
      <c r="G51" s="73">
        <v>0</v>
      </c>
    </row>
    <row r="52" spans="1:7" s="104" customFormat="1" ht="60" x14ac:dyDescent="0.25">
      <c r="A52" s="106" t="s">
        <v>744</v>
      </c>
      <c r="B52" s="98">
        <v>46006</v>
      </c>
      <c r="C52" s="20" t="s">
        <v>746</v>
      </c>
      <c r="D52" s="101" t="s">
        <v>747</v>
      </c>
      <c r="E52" s="102">
        <v>10415</v>
      </c>
      <c r="F52" s="102">
        <v>10415</v>
      </c>
      <c r="G52" s="73">
        <v>0</v>
      </c>
    </row>
    <row r="53" spans="1:7" s="104" customFormat="1" ht="60" x14ac:dyDescent="0.25">
      <c r="A53" s="106" t="s">
        <v>745</v>
      </c>
      <c r="B53" s="98">
        <v>46006</v>
      </c>
      <c r="C53" s="20" t="s">
        <v>746</v>
      </c>
      <c r="D53" s="101" t="s">
        <v>748</v>
      </c>
      <c r="E53" s="102">
        <v>10300</v>
      </c>
      <c r="F53" s="102">
        <v>10300</v>
      </c>
      <c r="G53" s="73">
        <v>0</v>
      </c>
    </row>
    <row r="54" spans="1:7" s="104" customFormat="1" ht="75" x14ac:dyDescent="0.25">
      <c r="A54" s="106" t="s">
        <v>749</v>
      </c>
      <c r="B54" s="98">
        <v>45992</v>
      </c>
      <c r="C54" s="20" t="s">
        <v>752</v>
      </c>
      <c r="D54" s="101" t="s">
        <v>753</v>
      </c>
      <c r="E54" s="102">
        <v>7316</v>
      </c>
      <c r="F54" s="102">
        <v>7316</v>
      </c>
      <c r="G54" s="73">
        <v>0</v>
      </c>
    </row>
    <row r="55" spans="1:7" s="104" customFormat="1" ht="75" x14ac:dyDescent="0.25">
      <c r="A55" s="106" t="s">
        <v>750</v>
      </c>
      <c r="B55" s="98">
        <v>46004</v>
      </c>
      <c r="C55" s="20" t="s">
        <v>752</v>
      </c>
      <c r="D55" s="101" t="s">
        <v>754</v>
      </c>
      <c r="E55" s="102">
        <v>56640</v>
      </c>
      <c r="F55" s="102">
        <v>56640</v>
      </c>
      <c r="G55" s="73">
        <v>0</v>
      </c>
    </row>
    <row r="56" spans="1:7" s="104" customFormat="1" ht="75" x14ac:dyDescent="0.25">
      <c r="A56" s="106" t="s">
        <v>751</v>
      </c>
      <c r="B56" s="98">
        <v>46004</v>
      </c>
      <c r="C56" s="20" t="s">
        <v>752</v>
      </c>
      <c r="D56" s="101" t="s">
        <v>755</v>
      </c>
      <c r="E56" s="102">
        <v>33394</v>
      </c>
      <c r="F56" s="102">
        <v>33394</v>
      </c>
      <c r="G56" s="73">
        <v>0</v>
      </c>
    </row>
    <row r="57" spans="1:7" s="104" customFormat="1" ht="60" x14ac:dyDescent="0.25">
      <c r="A57" s="106" t="s">
        <v>756</v>
      </c>
      <c r="B57" s="98">
        <v>46003</v>
      </c>
      <c r="C57" s="20" t="s">
        <v>757</v>
      </c>
      <c r="D57" s="101" t="s">
        <v>758</v>
      </c>
      <c r="E57" s="102">
        <v>32499</v>
      </c>
      <c r="F57" s="102">
        <v>32499</v>
      </c>
      <c r="G57" s="73">
        <v>0</v>
      </c>
    </row>
    <row r="58" spans="1:7" s="104" customFormat="1" ht="60" x14ac:dyDescent="0.25">
      <c r="A58" s="106" t="s">
        <v>759</v>
      </c>
      <c r="B58" s="98">
        <v>46002</v>
      </c>
      <c r="C58" s="20" t="s">
        <v>760</v>
      </c>
      <c r="D58" s="101" t="s">
        <v>761</v>
      </c>
      <c r="E58" s="102">
        <v>621000.07999999996</v>
      </c>
      <c r="F58" s="102">
        <v>621000.07999999996</v>
      </c>
      <c r="G58" s="73">
        <v>0</v>
      </c>
    </row>
    <row r="59" spans="1:7" s="104" customFormat="1" ht="60" x14ac:dyDescent="0.25">
      <c r="A59" s="106" t="s">
        <v>762</v>
      </c>
      <c r="B59" s="98">
        <v>45992</v>
      </c>
      <c r="C59" s="20" t="s">
        <v>763</v>
      </c>
      <c r="D59" s="101" t="s">
        <v>764</v>
      </c>
      <c r="E59" s="102">
        <v>105000</v>
      </c>
      <c r="F59" s="102">
        <v>105000</v>
      </c>
      <c r="G59" s="73">
        <v>0</v>
      </c>
    </row>
    <row r="60" spans="1:7" s="104" customFormat="1" ht="90" x14ac:dyDescent="0.25">
      <c r="A60" s="106" t="s">
        <v>458</v>
      </c>
      <c r="B60" s="98">
        <v>46008</v>
      </c>
      <c r="C60" s="20" t="s">
        <v>765</v>
      </c>
      <c r="D60" s="101" t="s">
        <v>766</v>
      </c>
      <c r="E60" s="102">
        <v>416976</v>
      </c>
      <c r="F60" s="102">
        <v>416976</v>
      </c>
      <c r="G60" s="73">
        <v>0</v>
      </c>
    </row>
    <row r="61" spans="1:7" s="104" customFormat="1" ht="60" x14ac:dyDescent="0.25">
      <c r="A61" s="106" t="s">
        <v>767</v>
      </c>
      <c r="B61" s="98">
        <v>46009</v>
      </c>
      <c r="C61" s="20" t="s">
        <v>768</v>
      </c>
      <c r="D61" s="101" t="s">
        <v>769</v>
      </c>
      <c r="E61" s="102">
        <v>3000000</v>
      </c>
      <c r="F61" s="102">
        <v>3000000</v>
      </c>
      <c r="G61" s="73">
        <v>0</v>
      </c>
    </row>
    <row r="62" spans="1:7" s="104" customFormat="1" ht="45" x14ac:dyDescent="0.25">
      <c r="A62" s="106" t="s">
        <v>770</v>
      </c>
      <c r="B62" s="98">
        <v>45980</v>
      </c>
      <c r="C62" s="20" t="s">
        <v>772</v>
      </c>
      <c r="D62" s="101" t="s">
        <v>771</v>
      </c>
      <c r="E62" s="102">
        <v>16135.32</v>
      </c>
      <c r="F62" s="102">
        <v>16135.32</v>
      </c>
      <c r="G62" s="73">
        <v>0</v>
      </c>
    </row>
    <row r="63" spans="1:7" s="104" customFormat="1" ht="45" x14ac:dyDescent="0.25">
      <c r="A63" s="106" t="s">
        <v>773</v>
      </c>
      <c r="B63" s="98">
        <v>46008</v>
      </c>
      <c r="C63" s="20" t="s">
        <v>774</v>
      </c>
      <c r="D63" s="101" t="s">
        <v>775</v>
      </c>
      <c r="E63" s="102">
        <v>1891878.71</v>
      </c>
      <c r="F63" s="102">
        <v>1891878.71</v>
      </c>
      <c r="G63" s="73">
        <v>0</v>
      </c>
    </row>
    <row r="64" spans="1:7" s="104" customFormat="1" ht="60" x14ac:dyDescent="0.25">
      <c r="A64" s="106" t="s">
        <v>776</v>
      </c>
      <c r="B64" s="98">
        <v>46003</v>
      </c>
      <c r="C64" s="20" t="s">
        <v>731</v>
      </c>
      <c r="D64" s="101" t="s">
        <v>777</v>
      </c>
      <c r="E64" s="102">
        <v>171147.2</v>
      </c>
      <c r="F64" s="102">
        <v>171147.2</v>
      </c>
      <c r="G64" s="73">
        <v>0</v>
      </c>
    </row>
    <row r="65" spans="1:9" s="104" customFormat="1" ht="60" x14ac:dyDescent="0.25">
      <c r="A65" s="106" t="s">
        <v>778</v>
      </c>
      <c r="B65" s="98">
        <v>46003</v>
      </c>
      <c r="C65" s="20" t="s">
        <v>731</v>
      </c>
      <c r="D65" s="101" t="s">
        <v>779</v>
      </c>
      <c r="E65" s="102">
        <v>697474.4</v>
      </c>
      <c r="F65" s="102">
        <v>697474.4</v>
      </c>
      <c r="G65" s="73">
        <v>0</v>
      </c>
    </row>
    <row r="66" spans="1:9" s="104" customFormat="1" ht="60" x14ac:dyDescent="0.25">
      <c r="A66" s="106" t="s">
        <v>780</v>
      </c>
      <c r="B66" s="98">
        <v>46008</v>
      </c>
      <c r="C66" s="20" t="s">
        <v>781</v>
      </c>
      <c r="D66" s="101" t="s">
        <v>782</v>
      </c>
      <c r="E66" s="102">
        <v>3553212.57</v>
      </c>
      <c r="F66" s="102">
        <v>3553212.57</v>
      </c>
      <c r="G66" s="73">
        <v>0</v>
      </c>
    </row>
    <row r="67" spans="1:9" s="104" customFormat="1" ht="75" x14ac:dyDescent="0.25">
      <c r="A67" s="106" t="s">
        <v>783</v>
      </c>
      <c r="B67" s="98">
        <v>46010</v>
      </c>
      <c r="C67" s="20" t="s">
        <v>132</v>
      </c>
      <c r="D67" s="101" t="s">
        <v>784</v>
      </c>
      <c r="E67" s="102">
        <v>22101.4</v>
      </c>
      <c r="F67" s="102">
        <v>22101.4</v>
      </c>
      <c r="G67" s="73">
        <v>0</v>
      </c>
    </row>
    <row r="68" spans="1:9" s="104" customFormat="1" ht="45" x14ac:dyDescent="0.25">
      <c r="A68" s="106" t="s">
        <v>785</v>
      </c>
      <c r="B68" s="98">
        <v>46013</v>
      </c>
      <c r="C68" s="20" t="s">
        <v>786</v>
      </c>
      <c r="D68" s="101" t="s">
        <v>787</v>
      </c>
      <c r="E68" s="102">
        <v>455294.99</v>
      </c>
      <c r="F68" s="102">
        <v>455294.99</v>
      </c>
      <c r="G68" s="73">
        <v>0</v>
      </c>
    </row>
    <row r="69" spans="1:9" s="104" customFormat="1" ht="80.25" customHeight="1" x14ac:dyDescent="0.25">
      <c r="A69" s="106" t="s">
        <v>788</v>
      </c>
      <c r="B69" s="98">
        <v>46013</v>
      </c>
      <c r="C69" s="20" t="s">
        <v>790</v>
      </c>
      <c r="D69" s="101" t="s">
        <v>789</v>
      </c>
      <c r="E69" s="102">
        <v>11800</v>
      </c>
      <c r="F69" s="102">
        <v>11800</v>
      </c>
      <c r="G69" s="73">
        <v>0</v>
      </c>
    </row>
    <row r="70" spans="1:9" s="104" customFormat="1" ht="45" x14ac:dyDescent="0.25">
      <c r="A70" s="106" t="s">
        <v>791</v>
      </c>
      <c r="B70" s="98"/>
      <c r="C70" s="100" t="s">
        <v>792</v>
      </c>
      <c r="D70" s="101" t="s">
        <v>793</v>
      </c>
      <c r="E70" s="102">
        <v>749300</v>
      </c>
      <c r="F70" s="108">
        <v>0</v>
      </c>
      <c r="G70" s="103">
        <f>+E70-F70</f>
        <v>749300</v>
      </c>
    </row>
    <row r="71" spans="1:9" s="104" customFormat="1" ht="61.5" customHeight="1" x14ac:dyDescent="0.25">
      <c r="A71" s="81" t="s">
        <v>794</v>
      </c>
      <c r="B71" s="82"/>
      <c r="C71" s="83" t="s">
        <v>795</v>
      </c>
      <c r="D71" s="84" t="s">
        <v>796</v>
      </c>
      <c r="E71" s="85">
        <v>240000</v>
      </c>
      <c r="F71" s="105">
        <v>0</v>
      </c>
      <c r="G71" s="86">
        <f>+E71-F71</f>
        <v>240000</v>
      </c>
    </row>
    <row r="72" spans="1:9" s="1" customFormat="1" ht="33.75" customHeight="1" thickBot="1" x14ac:dyDescent="0.3">
      <c r="A72" s="211" t="s">
        <v>5</v>
      </c>
      <c r="B72" s="212"/>
      <c r="C72" s="212"/>
      <c r="D72" s="26"/>
      <c r="E72" s="87">
        <f>SUM(E14:E71)</f>
        <v>16753631.4</v>
      </c>
      <c r="F72" s="87">
        <f>SUM(F14:F71)</f>
        <v>15750171.4</v>
      </c>
      <c r="G72" s="87">
        <f>SUM(G14:G70)</f>
        <v>763460</v>
      </c>
    </row>
    <row r="73" spans="1:9" x14ac:dyDescent="0.25">
      <c r="E73" s="5"/>
      <c r="F73" s="5"/>
      <c r="G73" s="43"/>
    </row>
    <row r="74" spans="1:9" ht="15.75" x14ac:dyDescent="0.25">
      <c r="A74" s="199"/>
      <c r="B74" s="199"/>
      <c r="C74" s="2"/>
      <c r="D74" s="199"/>
      <c r="E74" s="199"/>
      <c r="F74" s="199"/>
      <c r="G74" s="199"/>
      <c r="H74" s="5"/>
      <c r="I74" s="5"/>
    </row>
    <row r="75" spans="1:9" ht="15.75" x14ac:dyDescent="0.25">
      <c r="A75" s="3"/>
      <c r="B75" s="3"/>
      <c r="C75" s="3"/>
    </row>
    <row r="76" spans="1:9" ht="15.75" x14ac:dyDescent="0.25">
      <c r="A76" s="200"/>
      <c r="B76" s="200"/>
      <c r="C76" s="3"/>
      <c r="D76" s="200"/>
      <c r="E76" s="200"/>
      <c r="F76" s="200"/>
      <c r="G76" s="200"/>
    </row>
    <row r="77" spans="1:9" ht="15.75" x14ac:dyDescent="0.25">
      <c r="A77" s="199"/>
      <c r="B77" s="199"/>
      <c r="C77" s="3"/>
      <c r="D77" s="199"/>
      <c r="E77" s="199"/>
      <c r="F77" s="199"/>
      <c r="G77" s="199"/>
      <c r="H77" s="5"/>
    </row>
    <row r="78" spans="1:9" ht="15.75" x14ac:dyDescent="0.25">
      <c r="A78" s="3"/>
      <c r="B78" s="3"/>
      <c r="C78" s="3"/>
    </row>
    <row r="79" spans="1:9" ht="15.75" x14ac:dyDescent="0.25">
      <c r="A79" s="3"/>
      <c r="B79" s="3"/>
      <c r="C79" s="3"/>
    </row>
    <row r="80" spans="1:9" ht="15.75" x14ac:dyDescent="0.25">
      <c r="A80" s="206"/>
      <c r="B80" s="206"/>
      <c r="C80" s="206"/>
      <c r="D80" s="206"/>
      <c r="E80" s="206"/>
      <c r="F80" s="206"/>
      <c r="G80" s="206"/>
    </row>
    <row r="81" spans="1:7" ht="15.75" x14ac:dyDescent="0.25">
      <c r="A81" s="207"/>
      <c r="B81" s="207"/>
      <c r="C81" s="207"/>
      <c r="D81" s="207"/>
      <c r="E81" s="207"/>
      <c r="F81" s="207"/>
      <c r="G81" s="207"/>
    </row>
    <row r="82" spans="1:7" ht="15.75" x14ac:dyDescent="0.25">
      <c r="A82" s="207"/>
      <c r="B82" s="207"/>
      <c r="C82" s="207"/>
      <c r="D82" s="207"/>
      <c r="E82" s="207"/>
      <c r="F82" s="207"/>
      <c r="G82" s="207"/>
    </row>
    <row r="83" spans="1:7" ht="15.75" x14ac:dyDescent="0.25">
      <c r="A83" s="199"/>
      <c r="B83" s="199"/>
      <c r="C83" s="199"/>
      <c r="D83" s="199"/>
      <c r="E83" s="199"/>
      <c r="F83" s="199"/>
      <c r="G83" s="199"/>
    </row>
    <row r="89" spans="1:7" ht="26.25" customHeight="1" x14ac:dyDescent="0.25"/>
  </sheetData>
  <autoFilter ref="A12:G72" xr:uid="{EE4C83F7-22C5-4941-9B06-6DCECEBFB4CC}"/>
  <mergeCells count="20">
    <mergeCell ref="A10:G10"/>
    <mergeCell ref="A11:G11"/>
    <mergeCell ref="A12:A13"/>
    <mergeCell ref="B12:B13"/>
    <mergeCell ref="C12:C13"/>
    <mergeCell ref="D12:D13"/>
    <mergeCell ref="E12:E13"/>
    <mergeCell ref="F12:F13"/>
    <mergeCell ref="G12:G13"/>
    <mergeCell ref="A80:G80"/>
    <mergeCell ref="A81:G81"/>
    <mergeCell ref="A82:G82"/>
    <mergeCell ref="A83:G83"/>
    <mergeCell ref="A72:C72"/>
    <mergeCell ref="A74:B74"/>
    <mergeCell ref="D74:G74"/>
    <mergeCell ref="A76:B76"/>
    <mergeCell ref="D76:G76"/>
    <mergeCell ref="A77:B77"/>
    <mergeCell ref="D77:G77"/>
  </mergeCells>
  <pageMargins left="0.7" right="0.7" top="0.75" bottom="0.75" header="0.3" footer="0.3"/>
  <pageSetup paperSize="5" scale="8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B61E-CFA4-4AF6-BA60-447767EEC374}">
  <dimension ref="A10:I51"/>
  <sheetViews>
    <sheetView showGridLines="0" view="pageLayout" topLeftCell="A18" zoomScaleNormal="100" workbookViewId="0">
      <selection activeCell="C29" sqref="C29"/>
    </sheetView>
  </sheetViews>
  <sheetFormatPr baseColWidth="10" defaultColWidth="11.42578125" defaultRowHeight="15.75" x14ac:dyDescent="0.25"/>
  <cols>
    <col min="1" max="1" width="16.28515625" style="2" customWidth="1"/>
    <col min="2" max="2" width="12.42578125" style="3" customWidth="1"/>
    <col min="3" max="3" width="39" style="2" customWidth="1"/>
    <col min="4" max="4" width="45.28515625" style="2" customWidth="1"/>
    <col min="5" max="5" width="27.42578125" style="2" customWidth="1"/>
    <col min="6" max="6" width="23.7109375" style="2" customWidth="1"/>
    <col min="7" max="7" width="21.28515625" style="3" customWidth="1"/>
    <col min="8" max="8" width="11.42578125" style="2"/>
    <col min="9" max="9" width="13" style="2" bestFit="1" customWidth="1"/>
    <col min="10" max="16384" width="11.42578125" style="2"/>
  </cols>
  <sheetData>
    <row r="10" spans="1:7" x14ac:dyDescent="0.25">
      <c r="A10" s="221" t="s">
        <v>810</v>
      </c>
      <c r="B10" s="221"/>
      <c r="C10" s="221"/>
      <c r="D10" s="221"/>
      <c r="E10" s="221"/>
      <c r="F10" s="221"/>
      <c r="G10" s="221"/>
    </row>
    <row r="11" spans="1:7" ht="16.5" thickBot="1" x14ac:dyDescent="0.3">
      <c r="A11" s="222" t="s">
        <v>811</v>
      </c>
      <c r="B11" s="222"/>
      <c r="C11" s="222"/>
      <c r="D11" s="222"/>
      <c r="E11" s="222"/>
      <c r="F11" s="222"/>
      <c r="G11" s="222"/>
    </row>
    <row r="12" spans="1:7" s="3" customFormat="1" ht="28.5" customHeight="1" x14ac:dyDescent="0.25">
      <c r="A12" s="223" t="s">
        <v>0</v>
      </c>
      <c r="B12" s="225" t="s">
        <v>1</v>
      </c>
      <c r="C12" s="225" t="s">
        <v>2</v>
      </c>
      <c r="D12" s="225" t="s">
        <v>3</v>
      </c>
      <c r="E12" s="225" t="s">
        <v>4</v>
      </c>
      <c r="F12" s="225" t="s">
        <v>54</v>
      </c>
      <c r="G12" s="225" t="s">
        <v>55</v>
      </c>
    </row>
    <row r="13" spans="1:7" x14ac:dyDescent="0.25">
      <c r="A13" s="224"/>
      <c r="B13" s="226"/>
      <c r="C13" s="226"/>
      <c r="D13" s="226"/>
      <c r="E13" s="226"/>
      <c r="F13" s="226"/>
      <c r="G13" s="226"/>
    </row>
    <row r="14" spans="1:7" x14ac:dyDescent="0.25">
      <c r="A14" s="115" t="s">
        <v>7</v>
      </c>
      <c r="B14" s="116">
        <v>44847</v>
      </c>
      <c r="C14" s="117" t="s">
        <v>20</v>
      </c>
      <c r="D14" s="117" t="s">
        <v>21</v>
      </c>
      <c r="E14" s="118">
        <v>840</v>
      </c>
      <c r="F14" s="118"/>
      <c r="G14" s="119">
        <v>840</v>
      </c>
    </row>
    <row r="15" spans="1:7" x14ac:dyDescent="0.25">
      <c r="A15" s="115" t="s">
        <v>8</v>
      </c>
      <c r="B15" s="116">
        <v>44853</v>
      </c>
      <c r="C15" s="117" t="s">
        <v>20</v>
      </c>
      <c r="D15" s="117" t="s">
        <v>21</v>
      </c>
      <c r="E15" s="120">
        <v>720</v>
      </c>
      <c r="F15" s="118"/>
      <c r="G15" s="121">
        <v>720</v>
      </c>
    </row>
    <row r="16" spans="1:7" x14ac:dyDescent="0.25">
      <c r="A16" s="115" t="s">
        <v>9</v>
      </c>
      <c r="B16" s="116">
        <v>44860</v>
      </c>
      <c r="C16" s="117" t="s">
        <v>20</v>
      </c>
      <c r="D16" s="117" t="s">
        <v>21</v>
      </c>
      <c r="E16" s="118">
        <v>1380</v>
      </c>
      <c r="F16" s="118"/>
      <c r="G16" s="119">
        <v>1380</v>
      </c>
    </row>
    <row r="17" spans="1:7" x14ac:dyDescent="0.25">
      <c r="A17" s="115" t="s">
        <v>10</v>
      </c>
      <c r="B17" s="116">
        <v>44853</v>
      </c>
      <c r="C17" s="117" t="s">
        <v>20</v>
      </c>
      <c r="D17" s="117" t="s">
        <v>21</v>
      </c>
      <c r="E17" s="118">
        <v>1140</v>
      </c>
      <c r="F17" s="118"/>
      <c r="G17" s="119">
        <v>1140</v>
      </c>
    </row>
    <row r="18" spans="1:7" x14ac:dyDescent="0.25">
      <c r="A18" s="115" t="s">
        <v>11</v>
      </c>
      <c r="B18" s="116">
        <v>44860</v>
      </c>
      <c r="C18" s="117" t="s">
        <v>20</v>
      </c>
      <c r="D18" s="117" t="s">
        <v>21</v>
      </c>
      <c r="E18" s="118">
        <v>1500</v>
      </c>
      <c r="F18" s="118"/>
      <c r="G18" s="119">
        <v>1500</v>
      </c>
    </row>
    <row r="19" spans="1:7" x14ac:dyDescent="0.25">
      <c r="A19" s="115" t="s">
        <v>12</v>
      </c>
      <c r="B19" s="116">
        <v>44931</v>
      </c>
      <c r="C19" s="117" t="s">
        <v>20</v>
      </c>
      <c r="D19" s="117" t="s">
        <v>21</v>
      </c>
      <c r="E19" s="118">
        <v>1200</v>
      </c>
      <c r="F19" s="118"/>
      <c r="G19" s="119">
        <v>1200</v>
      </c>
    </row>
    <row r="20" spans="1:7" x14ac:dyDescent="0.25">
      <c r="A20" s="115" t="s">
        <v>13</v>
      </c>
      <c r="B20" s="116">
        <v>44938</v>
      </c>
      <c r="C20" s="117" t="s">
        <v>20</v>
      </c>
      <c r="D20" s="117" t="s">
        <v>21</v>
      </c>
      <c r="E20" s="118">
        <v>960</v>
      </c>
      <c r="F20" s="118"/>
      <c r="G20" s="119">
        <v>960</v>
      </c>
    </row>
    <row r="21" spans="1:7" x14ac:dyDescent="0.25">
      <c r="A21" s="115" t="s">
        <v>14</v>
      </c>
      <c r="B21" s="116">
        <v>44945</v>
      </c>
      <c r="C21" s="117" t="s">
        <v>20</v>
      </c>
      <c r="D21" s="117" t="s">
        <v>21</v>
      </c>
      <c r="E21" s="118">
        <v>1320</v>
      </c>
      <c r="F21" s="118"/>
      <c r="G21" s="119">
        <v>1320</v>
      </c>
    </row>
    <row r="22" spans="1:7" x14ac:dyDescent="0.25">
      <c r="A22" s="115" t="s">
        <v>15</v>
      </c>
      <c r="B22" s="116">
        <v>44959</v>
      </c>
      <c r="C22" s="117" t="s">
        <v>20</v>
      </c>
      <c r="D22" s="117" t="s">
        <v>21</v>
      </c>
      <c r="E22" s="118">
        <v>1200</v>
      </c>
      <c r="F22" s="118"/>
      <c r="G22" s="119">
        <v>1200</v>
      </c>
    </row>
    <row r="23" spans="1:7" x14ac:dyDescent="0.25">
      <c r="A23" s="115" t="s">
        <v>16</v>
      </c>
      <c r="B23" s="116">
        <v>45264</v>
      </c>
      <c r="C23" s="117" t="s">
        <v>20</v>
      </c>
      <c r="D23" s="117" t="s">
        <v>21</v>
      </c>
      <c r="E23" s="122">
        <v>900</v>
      </c>
      <c r="F23" s="118"/>
      <c r="G23" s="123">
        <v>900</v>
      </c>
    </row>
    <row r="24" spans="1:7" x14ac:dyDescent="0.25">
      <c r="A24" s="115" t="s">
        <v>17</v>
      </c>
      <c r="B24" s="116">
        <v>45267</v>
      </c>
      <c r="C24" s="117" t="s">
        <v>20</v>
      </c>
      <c r="D24" s="117" t="s">
        <v>21</v>
      </c>
      <c r="E24" s="122">
        <v>960</v>
      </c>
      <c r="F24" s="118"/>
      <c r="G24" s="123">
        <v>960</v>
      </c>
    </row>
    <row r="25" spans="1:7" x14ac:dyDescent="0.25">
      <c r="A25" s="115" t="s">
        <v>18</v>
      </c>
      <c r="B25" s="116">
        <v>45272</v>
      </c>
      <c r="C25" s="117" t="s">
        <v>20</v>
      </c>
      <c r="D25" s="117" t="s">
        <v>21</v>
      </c>
      <c r="E25" s="122">
        <v>960</v>
      </c>
      <c r="F25" s="118"/>
      <c r="G25" s="123">
        <v>960</v>
      </c>
    </row>
    <row r="26" spans="1:7" x14ac:dyDescent="0.25">
      <c r="A26" s="115" t="s">
        <v>19</v>
      </c>
      <c r="B26" s="116">
        <v>45279</v>
      </c>
      <c r="C26" s="117" t="s">
        <v>20</v>
      </c>
      <c r="D26" s="117" t="s">
        <v>21</v>
      </c>
      <c r="E26" s="122">
        <v>1080</v>
      </c>
      <c r="F26" s="118"/>
      <c r="G26" s="123">
        <v>1080</v>
      </c>
    </row>
    <row r="27" spans="1:7" ht="47.25" x14ac:dyDescent="0.25">
      <c r="A27" s="124" t="s">
        <v>798</v>
      </c>
      <c r="B27" s="125">
        <v>46035</v>
      </c>
      <c r="C27" s="126" t="s">
        <v>698</v>
      </c>
      <c r="D27" s="127" t="s">
        <v>799</v>
      </c>
      <c r="E27" s="128">
        <v>291200.01</v>
      </c>
      <c r="F27" s="128">
        <v>0</v>
      </c>
      <c r="G27" s="128">
        <v>291200.01</v>
      </c>
    </row>
    <row r="28" spans="1:7" ht="63" x14ac:dyDescent="0.25">
      <c r="A28" s="129" t="s">
        <v>800</v>
      </c>
      <c r="B28" s="125">
        <v>46023</v>
      </c>
      <c r="C28" s="126" t="s">
        <v>726</v>
      </c>
      <c r="D28" s="127" t="s">
        <v>808</v>
      </c>
      <c r="E28" s="128">
        <v>18212.84</v>
      </c>
      <c r="F28" s="128">
        <v>0</v>
      </c>
      <c r="G28" s="128">
        <v>18212.84</v>
      </c>
    </row>
    <row r="29" spans="1:7" ht="63" x14ac:dyDescent="0.25">
      <c r="A29" s="129" t="s">
        <v>659</v>
      </c>
      <c r="B29" s="125">
        <v>46023</v>
      </c>
      <c r="C29" s="126" t="s">
        <v>726</v>
      </c>
      <c r="D29" s="127" t="s">
        <v>807</v>
      </c>
      <c r="E29" s="128">
        <v>17345.560000000001</v>
      </c>
      <c r="F29" s="128">
        <v>0</v>
      </c>
      <c r="G29" s="128">
        <v>17345.560000000001</v>
      </c>
    </row>
    <row r="30" spans="1:7" ht="63" x14ac:dyDescent="0.25">
      <c r="A30" s="129" t="s">
        <v>801</v>
      </c>
      <c r="B30" s="125">
        <v>46020</v>
      </c>
      <c r="C30" s="126" t="s">
        <v>129</v>
      </c>
      <c r="D30" s="127" t="s">
        <v>804</v>
      </c>
      <c r="E30" s="128">
        <v>1943</v>
      </c>
      <c r="F30" s="128">
        <v>0</v>
      </c>
      <c r="G30" s="128">
        <v>1943</v>
      </c>
    </row>
    <row r="31" spans="1:7" ht="63" x14ac:dyDescent="0.25">
      <c r="A31" s="129" t="s">
        <v>802</v>
      </c>
      <c r="B31" s="125">
        <v>46034</v>
      </c>
      <c r="C31" s="126" t="s">
        <v>129</v>
      </c>
      <c r="D31" s="127" t="s">
        <v>805</v>
      </c>
      <c r="E31" s="128">
        <v>2144</v>
      </c>
      <c r="F31" s="128">
        <v>0</v>
      </c>
      <c r="G31" s="128">
        <v>2144</v>
      </c>
    </row>
    <row r="32" spans="1:7" ht="63" x14ac:dyDescent="0.25">
      <c r="A32" s="129" t="s">
        <v>803</v>
      </c>
      <c r="B32" s="125">
        <v>46042</v>
      </c>
      <c r="C32" s="126" t="s">
        <v>129</v>
      </c>
      <c r="D32" s="127" t="s">
        <v>806</v>
      </c>
      <c r="E32" s="128">
        <v>2144</v>
      </c>
      <c r="F32" s="128">
        <v>0</v>
      </c>
      <c r="G32" s="128">
        <v>2144</v>
      </c>
    </row>
    <row r="33" spans="1:9" s="137" customFormat="1" ht="61.5" customHeight="1" x14ac:dyDescent="0.25">
      <c r="A33" s="130" t="s">
        <v>794</v>
      </c>
      <c r="B33" s="131">
        <v>46009</v>
      </c>
      <c r="C33" s="132" t="s">
        <v>795</v>
      </c>
      <c r="D33" s="133" t="s">
        <v>796</v>
      </c>
      <c r="E33" s="134">
        <v>240000</v>
      </c>
      <c r="F33" s="135">
        <v>0</v>
      </c>
      <c r="G33" s="136">
        <f>+E33-F33</f>
        <v>240000</v>
      </c>
    </row>
    <row r="34" spans="1:9" s="137" customFormat="1" ht="61.5" customHeight="1" x14ac:dyDescent="0.25">
      <c r="A34" s="138" t="s">
        <v>791</v>
      </c>
      <c r="B34" s="131"/>
      <c r="C34" s="132" t="s">
        <v>792</v>
      </c>
      <c r="D34" s="133" t="s">
        <v>793</v>
      </c>
      <c r="E34" s="134">
        <v>749300</v>
      </c>
      <c r="F34" s="135">
        <v>0</v>
      </c>
      <c r="G34" s="136">
        <f>+E34-F34</f>
        <v>749300</v>
      </c>
    </row>
    <row r="35" spans="1:9" s="4" customFormat="1" ht="33.75" customHeight="1" thickBot="1" x14ac:dyDescent="0.3">
      <c r="A35" s="219" t="s">
        <v>809</v>
      </c>
      <c r="B35" s="220"/>
      <c r="C35" s="220"/>
      <c r="D35" s="112"/>
      <c r="E35" s="113">
        <f>SUM(E14:E34)</f>
        <v>1336449.4100000001</v>
      </c>
      <c r="F35" s="113">
        <f>SUM(F14:F33)</f>
        <v>0</v>
      </c>
      <c r="G35" s="113">
        <f>SUM(G14:G34)</f>
        <v>1336449.4100000001</v>
      </c>
    </row>
    <row r="36" spans="1:9" x14ac:dyDescent="0.25">
      <c r="E36" s="139"/>
      <c r="F36" s="139"/>
      <c r="G36" s="140"/>
    </row>
    <row r="37" spans="1:9" x14ac:dyDescent="0.25">
      <c r="A37" s="199"/>
      <c r="B37" s="199"/>
      <c r="D37" s="199"/>
      <c r="E37" s="199"/>
      <c r="F37" s="199"/>
      <c r="G37" s="199"/>
      <c r="H37" s="139"/>
      <c r="I37" s="139"/>
    </row>
    <row r="38" spans="1:9" x14ac:dyDescent="0.25">
      <c r="A38" s="3"/>
      <c r="C38" s="3"/>
    </row>
    <row r="39" spans="1:9" x14ac:dyDescent="0.25">
      <c r="A39" s="200"/>
      <c r="B39" s="200"/>
      <c r="C39" s="3" t="s">
        <v>812</v>
      </c>
      <c r="D39" s="110"/>
      <c r="E39" s="2" t="s">
        <v>813</v>
      </c>
      <c r="F39" s="110"/>
      <c r="G39" s="110"/>
    </row>
    <row r="40" spans="1:9" x14ac:dyDescent="0.25">
      <c r="A40" s="109"/>
      <c r="B40" s="109"/>
      <c r="C40" s="3"/>
      <c r="D40" s="110"/>
      <c r="F40" s="110"/>
      <c r="G40" s="110"/>
    </row>
    <row r="41" spans="1:9" x14ac:dyDescent="0.25">
      <c r="A41" s="199"/>
      <c r="B41" s="199"/>
      <c r="C41" s="111" t="s">
        <v>487</v>
      </c>
      <c r="E41" s="4" t="s">
        <v>815</v>
      </c>
      <c r="G41" s="2"/>
      <c r="H41" s="139"/>
    </row>
    <row r="42" spans="1:9" x14ac:dyDescent="0.25">
      <c r="A42" s="3"/>
      <c r="C42" s="3" t="s">
        <v>814</v>
      </c>
      <c r="E42" s="3" t="s">
        <v>491</v>
      </c>
    </row>
    <row r="43" spans="1:9" x14ac:dyDescent="0.25">
      <c r="A43" s="3"/>
      <c r="C43" s="3"/>
    </row>
    <row r="44" spans="1:9" x14ac:dyDescent="0.25">
      <c r="B44" s="2"/>
      <c r="D44" s="3" t="s">
        <v>816</v>
      </c>
      <c r="G44" s="2"/>
    </row>
    <row r="45" spans="1:9" x14ac:dyDescent="0.25">
      <c r="B45" s="2"/>
      <c r="G45" s="2"/>
    </row>
    <row r="46" spans="1:9" x14ac:dyDescent="0.25">
      <c r="B46" s="2"/>
      <c r="D46" s="111" t="s">
        <v>817</v>
      </c>
      <c r="G46" s="2"/>
    </row>
    <row r="47" spans="1:9" ht="46.5" customHeight="1" x14ac:dyDescent="0.25">
      <c r="B47" s="2"/>
      <c r="D47" s="114" t="s">
        <v>818</v>
      </c>
      <c r="G47" s="2"/>
    </row>
    <row r="48" spans="1:9" x14ac:dyDescent="0.25">
      <c r="B48" s="2"/>
      <c r="G48" s="2"/>
    </row>
    <row r="49" s="2" customFormat="1" x14ac:dyDescent="0.25"/>
    <row r="50" s="2" customFormat="1" x14ac:dyDescent="0.25"/>
    <row r="51" s="2" customFormat="1" x14ac:dyDescent="0.25"/>
  </sheetData>
  <autoFilter ref="A12:G35" xr:uid="{EE4C83F7-22C5-4941-9B06-6DCECEBFB4CC}"/>
  <mergeCells count="14">
    <mergeCell ref="A10:G10"/>
    <mergeCell ref="A11:G11"/>
    <mergeCell ref="A12:A13"/>
    <mergeCell ref="B12:B13"/>
    <mergeCell ref="C12:C13"/>
    <mergeCell ref="D12:D13"/>
    <mergeCell ref="E12:E13"/>
    <mergeCell ref="F12:F13"/>
    <mergeCell ref="G12:G13"/>
    <mergeCell ref="A35:C35"/>
    <mergeCell ref="A37:B37"/>
    <mergeCell ref="D37:G37"/>
    <mergeCell ref="A39:B39"/>
    <mergeCell ref="A41:B41"/>
  </mergeCells>
  <pageMargins left="0.7" right="0.7" top="0.75" bottom="0.75" header="0.3" footer="0.3"/>
  <pageSetup paperSize="5" scale="72" orientation="landscape" r:id="rId1"/>
  <headerFooter>
    <oddFooter>Página &amp;P</oddFooter>
  </headerFooter>
  <rowBreaks count="1" manualBreakCount="1">
    <brk id="3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4480F-AD7E-4209-BE3E-76ACE1FDC956}">
  <dimension ref="A10:H57"/>
  <sheetViews>
    <sheetView showGridLines="0" tabSelected="1" view="pageBreakPreview" topLeftCell="A37" zoomScale="60" zoomScaleNormal="100" workbookViewId="0">
      <selection activeCell="E15" sqref="E15"/>
    </sheetView>
  </sheetViews>
  <sheetFormatPr baseColWidth="10" defaultColWidth="39.7109375" defaultRowHeight="15.75" x14ac:dyDescent="0.25"/>
  <cols>
    <col min="1" max="1" width="39.7109375" style="141"/>
    <col min="2" max="2" width="39.7109375" style="142"/>
    <col min="3" max="3" width="46.42578125" style="141" customWidth="1"/>
    <col min="4" max="4" width="53.28515625" style="141" customWidth="1"/>
    <col min="5" max="5" width="31.140625" style="141" customWidth="1"/>
    <col min="6" max="6" width="24.7109375" style="141" customWidth="1"/>
    <col min="7" max="7" width="22.140625" style="142" customWidth="1"/>
    <col min="8" max="16384" width="39.7109375" style="141"/>
  </cols>
  <sheetData>
    <row r="10" spans="1:7" x14ac:dyDescent="0.25">
      <c r="A10" s="188" t="s">
        <v>819</v>
      </c>
      <c r="B10" s="188"/>
      <c r="C10" s="188"/>
      <c r="D10" s="188"/>
      <c r="E10" s="188"/>
      <c r="F10" s="188"/>
      <c r="G10" s="188"/>
    </row>
    <row r="11" spans="1:7" ht="16.5" thickBot="1" x14ac:dyDescent="0.3">
      <c r="A11" s="189" t="s">
        <v>811</v>
      </c>
      <c r="B11" s="189"/>
      <c r="C11" s="189"/>
      <c r="D11" s="189"/>
      <c r="E11" s="189"/>
      <c r="F11" s="189"/>
      <c r="G11" s="189"/>
    </row>
    <row r="12" spans="1:7" s="142" customFormat="1" ht="28.5" customHeight="1" x14ac:dyDescent="0.25">
      <c r="A12" s="190" t="s">
        <v>0</v>
      </c>
      <c r="B12" s="192" t="s">
        <v>1</v>
      </c>
      <c r="C12" s="192" t="s">
        <v>2</v>
      </c>
      <c r="D12" s="192" t="s">
        <v>3</v>
      </c>
      <c r="E12" s="192" t="s">
        <v>4</v>
      </c>
      <c r="F12" s="192" t="s">
        <v>54</v>
      </c>
      <c r="G12" s="194" t="s">
        <v>55</v>
      </c>
    </row>
    <row r="13" spans="1:7" ht="16.5" thickBot="1" x14ac:dyDescent="0.3">
      <c r="A13" s="191"/>
      <c r="B13" s="193"/>
      <c r="C13" s="193"/>
      <c r="D13" s="193"/>
      <c r="E13" s="193"/>
      <c r="F13" s="193"/>
      <c r="G13" s="195"/>
    </row>
    <row r="14" spans="1:7" x14ac:dyDescent="0.25">
      <c r="A14" s="155" t="s">
        <v>7</v>
      </c>
      <c r="B14" s="156">
        <v>44847</v>
      </c>
      <c r="C14" s="157" t="s">
        <v>20</v>
      </c>
      <c r="D14" s="157" t="s">
        <v>21</v>
      </c>
      <c r="E14" s="158">
        <v>840</v>
      </c>
      <c r="F14" s="158"/>
      <c r="G14" s="159">
        <v>840</v>
      </c>
    </row>
    <row r="15" spans="1:7" x14ac:dyDescent="0.25">
      <c r="A15" s="160" t="s">
        <v>8</v>
      </c>
      <c r="B15" s="161">
        <v>44853</v>
      </c>
      <c r="C15" s="162" t="s">
        <v>20</v>
      </c>
      <c r="D15" s="162" t="s">
        <v>21</v>
      </c>
      <c r="E15" s="158">
        <v>720</v>
      </c>
      <c r="F15" s="163"/>
      <c r="G15" s="159">
        <v>720</v>
      </c>
    </row>
    <row r="16" spans="1:7" x14ac:dyDescent="0.25">
      <c r="A16" s="160" t="s">
        <v>9</v>
      </c>
      <c r="B16" s="161">
        <v>44860</v>
      </c>
      <c r="C16" s="162" t="s">
        <v>20</v>
      </c>
      <c r="D16" s="162" t="s">
        <v>21</v>
      </c>
      <c r="E16" s="163">
        <v>1380</v>
      </c>
      <c r="F16" s="163"/>
      <c r="G16" s="164">
        <v>1380</v>
      </c>
    </row>
    <row r="17" spans="1:7" x14ac:dyDescent="0.25">
      <c r="A17" s="160" t="s">
        <v>10</v>
      </c>
      <c r="B17" s="161">
        <v>44853</v>
      </c>
      <c r="C17" s="162" t="s">
        <v>20</v>
      </c>
      <c r="D17" s="162" t="s">
        <v>21</v>
      </c>
      <c r="E17" s="163">
        <v>1140</v>
      </c>
      <c r="F17" s="163"/>
      <c r="G17" s="164">
        <v>1140</v>
      </c>
    </row>
    <row r="18" spans="1:7" x14ac:dyDescent="0.25">
      <c r="A18" s="160" t="s">
        <v>11</v>
      </c>
      <c r="B18" s="161">
        <v>44860</v>
      </c>
      <c r="C18" s="162" t="s">
        <v>20</v>
      </c>
      <c r="D18" s="162" t="s">
        <v>21</v>
      </c>
      <c r="E18" s="163">
        <v>1500</v>
      </c>
      <c r="F18" s="163"/>
      <c r="G18" s="164">
        <v>1500</v>
      </c>
    </row>
    <row r="19" spans="1:7" x14ac:dyDescent="0.25">
      <c r="A19" s="160" t="s">
        <v>12</v>
      </c>
      <c r="B19" s="161">
        <v>44931</v>
      </c>
      <c r="C19" s="162" t="s">
        <v>20</v>
      </c>
      <c r="D19" s="162" t="s">
        <v>21</v>
      </c>
      <c r="E19" s="163">
        <v>1200</v>
      </c>
      <c r="F19" s="163"/>
      <c r="G19" s="164">
        <v>1200</v>
      </c>
    </row>
    <row r="20" spans="1:7" x14ac:dyDescent="0.25">
      <c r="A20" s="160" t="s">
        <v>13</v>
      </c>
      <c r="B20" s="161">
        <v>44938</v>
      </c>
      <c r="C20" s="162" t="s">
        <v>20</v>
      </c>
      <c r="D20" s="162" t="s">
        <v>21</v>
      </c>
      <c r="E20" s="163">
        <v>960</v>
      </c>
      <c r="F20" s="163"/>
      <c r="G20" s="164">
        <v>960</v>
      </c>
    </row>
    <row r="21" spans="1:7" x14ac:dyDescent="0.25">
      <c r="A21" s="160" t="s">
        <v>14</v>
      </c>
      <c r="B21" s="161">
        <v>44945</v>
      </c>
      <c r="C21" s="162" t="s">
        <v>20</v>
      </c>
      <c r="D21" s="162" t="s">
        <v>21</v>
      </c>
      <c r="E21" s="163">
        <v>1320</v>
      </c>
      <c r="F21" s="163"/>
      <c r="G21" s="164">
        <v>1320</v>
      </c>
    </row>
    <row r="22" spans="1:7" x14ac:dyDescent="0.25">
      <c r="A22" s="160" t="s">
        <v>15</v>
      </c>
      <c r="B22" s="161">
        <v>44959</v>
      </c>
      <c r="C22" s="162" t="s">
        <v>20</v>
      </c>
      <c r="D22" s="162" t="s">
        <v>21</v>
      </c>
      <c r="E22" s="163">
        <v>1200</v>
      </c>
      <c r="F22" s="163"/>
      <c r="G22" s="164">
        <v>1200</v>
      </c>
    </row>
    <row r="23" spans="1:7" x14ac:dyDescent="0.25">
      <c r="A23" s="160" t="s">
        <v>16</v>
      </c>
      <c r="B23" s="161">
        <v>45264</v>
      </c>
      <c r="C23" s="162" t="s">
        <v>20</v>
      </c>
      <c r="D23" s="162" t="s">
        <v>21</v>
      </c>
      <c r="E23" s="165">
        <v>900</v>
      </c>
      <c r="F23" s="163"/>
      <c r="G23" s="166">
        <v>900</v>
      </c>
    </row>
    <row r="24" spans="1:7" x14ac:dyDescent="0.25">
      <c r="A24" s="160" t="s">
        <v>17</v>
      </c>
      <c r="B24" s="161">
        <v>45267</v>
      </c>
      <c r="C24" s="162" t="s">
        <v>20</v>
      </c>
      <c r="D24" s="162" t="s">
        <v>21</v>
      </c>
      <c r="E24" s="165">
        <v>960</v>
      </c>
      <c r="F24" s="163"/>
      <c r="G24" s="166">
        <v>960</v>
      </c>
    </row>
    <row r="25" spans="1:7" x14ac:dyDescent="0.25">
      <c r="A25" s="160" t="s">
        <v>18</v>
      </c>
      <c r="B25" s="161">
        <v>45272</v>
      </c>
      <c r="C25" s="162" t="s">
        <v>20</v>
      </c>
      <c r="D25" s="162" t="s">
        <v>21</v>
      </c>
      <c r="E25" s="165">
        <v>960</v>
      </c>
      <c r="F25" s="163"/>
      <c r="G25" s="166">
        <v>960</v>
      </c>
    </row>
    <row r="26" spans="1:7" x14ac:dyDescent="0.25">
      <c r="A26" s="160" t="s">
        <v>19</v>
      </c>
      <c r="B26" s="161">
        <v>45279</v>
      </c>
      <c r="C26" s="162" t="s">
        <v>20</v>
      </c>
      <c r="D26" s="162" t="s">
        <v>21</v>
      </c>
      <c r="E26" s="165">
        <v>1080</v>
      </c>
      <c r="F26" s="163"/>
      <c r="G26" s="166">
        <v>1080</v>
      </c>
    </row>
    <row r="27" spans="1:7" ht="63" x14ac:dyDescent="0.25">
      <c r="A27" s="167" t="s">
        <v>820</v>
      </c>
      <c r="B27" s="168">
        <v>46064</v>
      </c>
      <c r="C27" s="169" t="s">
        <v>698</v>
      </c>
      <c r="D27" s="170" t="s">
        <v>821</v>
      </c>
      <c r="E27" s="171">
        <v>262683.34000000003</v>
      </c>
      <c r="F27" s="171">
        <v>262683.34000000003</v>
      </c>
      <c r="G27" s="172">
        <f>+E27-F27</f>
        <v>0</v>
      </c>
    </row>
    <row r="28" spans="1:7" ht="63" x14ac:dyDescent="0.25">
      <c r="A28" s="167" t="s">
        <v>822</v>
      </c>
      <c r="B28" s="168">
        <v>46064</v>
      </c>
      <c r="C28" s="169" t="s">
        <v>698</v>
      </c>
      <c r="D28" s="170" t="s">
        <v>823</v>
      </c>
      <c r="E28" s="171">
        <v>260286.58</v>
      </c>
      <c r="F28" s="171">
        <v>260286.58</v>
      </c>
      <c r="G28" s="172">
        <f>+E28-F28</f>
        <v>0</v>
      </c>
    </row>
    <row r="29" spans="1:7" ht="47.25" x14ac:dyDescent="0.25">
      <c r="A29" s="173" t="s">
        <v>800</v>
      </c>
      <c r="B29" s="168">
        <v>46023</v>
      </c>
      <c r="C29" s="169" t="s">
        <v>726</v>
      </c>
      <c r="D29" s="170" t="s">
        <v>808</v>
      </c>
      <c r="E29" s="171">
        <v>18212.84</v>
      </c>
      <c r="F29" s="171">
        <v>18212.84</v>
      </c>
      <c r="G29" s="172">
        <v>0</v>
      </c>
    </row>
    <row r="30" spans="1:7" ht="47.25" x14ac:dyDescent="0.25">
      <c r="A30" s="173" t="s">
        <v>659</v>
      </c>
      <c r="B30" s="168">
        <v>46023</v>
      </c>
      <c r="C30" s="169" t="s">
        <v>726</v>
      </c>
      <c r="D30" s="170" t="s">
        <v>807</v>
      </c>
      <c r="E30" s="171">
        <v>17345.560000000001</v>
      </c>
      <c r="F30" s="171">
        <v>17345.560000000001</v>
      </c>
      <c r="G30" s="172">
        <v>0</v>
      </c>
    </row>
    <row r="31" spans="1:7" ht="63" x14ac:dyDescent="0.25">
      <c r="A31" s="173" t="s">
        <v>101</v>
      </c>
      <c r="B31" s="168">
        <v>46054</v>
      </c>
      <c r="C31" s="169" t="s">
        <v>726</v>
      </c>
      <c r="D31" s="170" t="s">
        <v>824</v>
      </c>
      <c r="E31" s="171">
        <v>18212.84</v>
      </c>
      <c r="F31" s="171">
        <v>18212.84</v>
      </c>
      <c r="G31" s="172">
        <v>0</v>
      </c>
    </row>
    <row r="32" spans="1:7" ht="63" x14ac:dyDescent="0.25">
      <c r="A32" s="173" t="s">
        <v>825</v>
      </c>
      <c r="B32" s="168">
        <v>46054</v>
      </c>
      <c r="C32" s="169" t="s">
        <v>726</v>
      </c>
      <c r="D32" s="170" t="s">
        <v>826</v>
      </c>
      <c r="E32" s="171">
        <v>17345.560000000001</v>
      </c>
      <c r="F32" s="171">
        <v>17345.560000000001</v>
      </c>
      <c r="G32" s="172">
        <v>0</v>
      </c>
    </row>
    <row r="33" spans="1:8" s="143" customFormat="1" ht="92.25" customHeight="1" x14ac:dyDescent="0.25">
      <c r="A33" s="173" t="s">
        <v>801</v>
      </c>
      <c r="B33" s="168">
        <v>46020</v>
      </c>
      <c r="C33" s="169" t="s">
        <v>129</v>
      </c>
      <c r="D33" s="170" t="s">
        <v>827</v>
      </c>
      <c r="E33" s="171">
        <v>1943</v>
      </c>
      <c r="F33" s="171">
        <v>1943</v>
      </c>
      <c r="G33" s="172">
        <f t="shared" ref="G33:G41" si="0">+E33-F33</f>
        <v>0</v>
      </c>
    </row>
    <row r="34" spans="1:8" s="143" customFormat="1" ht="105" customHeight="1" x14ac:dyDescent="0.25">
      <c r="A34" s="173" t="s">
        <v>802</v>
      </c>
      <c r="B34" s="168">
        <v>46034</v>
      </c>
      <c r="C34" s="169" t="s">
        <v>129</v>
      </c>
      <c r="D34" s="170" t="s">
        <v>828</v>
      </c>
      <c r="E34" s="171">
        <v>2144</v>
      </c>
      <c r="F34" s="171">
        <f>+E34</f>
        <v>2144</v>
      </c>
      <c r="G34" s="172">
        <f t="shared" si="0"/>
        <v>0</v>
      </c>
    </row>
    <row r="35" spans="1:8" s="143" customFormat="1" ht="95.25" customHeight="1" x14ac:dyDescent="0.25">
      <c r="A35" s="173" t="s">
        <v>803</v>
      </c>
      <c r="B35" s="168">
        <v>46042</v>
      </c>
      <c r="C35" s="169" t="s">
        <v>129</v>
      </c>
      <c r="D35" s="170" t="s">
        <v>829</v>
      </c>
      <c r="E35" s="171">
        <v>2144</v>
      </c>
      <c r="F35" s="171">
        <f>+E35</f>
        <v>2144</v>
      </c>
      <c r="G35" s="172">
        <f t="shared" si="0"/>
        <v>0</v>
      </c>
    </row>
    <row r="36" spans="1:8" s="143" customFormat="1" ht="93" customHeight="1" x14ac:dyDescent="0.25">
      <c r="A36" s="173" t="s">
        <v>830</v>
      </c>
      <c r="B36" s="168">
        <v>46057</v>
      </c>
      <c r="C36" s="169" t="s">
        <v>129</v>
      </c>
      <c r="D36" s="170" t="s">
        <v>831</v>
      </c>
      <c r="E36" s="171">
        <v>1340</v>
      </c>
      <c r="F36" s="171">
        <f>+E36</f>
        <v>1340</v>
      </c>
      <c r="G36" s="172">
        <f t="shared" si="0"/>
        <v>0</v>
      </c>
    </row>
    <row r="37" spans="1:8" s="143" customFormat="1" ht="104.25" customHeight="1" x14ac:dyDescent="0.25">
      <c r="A37" s="173" t="s">
        <v>832</v>
      </c>
      <c r="B37" s="168">
        <v>46064</v>
      </c>
      <c r="C37" s="169" t="s">
        <v>129</v>
      </c>
      <c r="D37" s="170" t="s">
        <v>833</v>
      </c>
      <c r="E37" s="171">
        <v>3685</v>
      </c>
      <c r="F37" s="171">
        <f>+E37</f>
        <v>3685</v>
      </c>
      <c r="G37" s="172">
        <f t="shared" si="0"/>
        <v>0</v>
      </c>
    </row>
    <row r="38" spans="1:8" s="143" customFormat="1" ht="74.25" customHeight="1" x14ac:dyDescent="0.25">
      <c r="A38" s="173" t="s">
        <v>834</v>
      </c>
      <c r="B38" s="168">
        <v>46078</v>
      </c>
      <c r="C38" s="169" t="s">
        <v>129</v>
      </c>
      <c r="D38" s="170" t="s">
        <v>835</v>
      </c>
      <c r="E38" s="171">
        <v>3953</v>
      </c>
      <c r="F38" s="171">
        <f>+E38</f>
        <v>3953</v>
      </c>
      <c r="G38" s="172">
        <f t="shared" si="0"/>
        <v>0</v>
      </c>
    </row>
    <row r="39" spans="1:8" s="143" customFormat="1" ht="108" customHeight="1" x14ac:dyDescent="0.25">
      <c r="A39" s="173" t="s">
        <v>836</v>
      </c>
      <c r="B39" s="168">
        <v>46065</v>
      </c>
      <c r="C39" s="169" t="s">
        <v>837</v>
      </c>
      <c r="D39" s="170" t="s">
        <v>838</v>
      </c>
      <c r="E39" s="171">
        <v>8614</v>
      </c>
      <c r="F39" s="171">
        <v>8614</v>
      </c>
      <c r="G39" s="172">
        <f t="shared" si="0"/>
        <v>0</v>
      </c>
    </row>
    <row r="40" spans="1:8" s="143" customFormat="1" ht="72.75" customHeight="1" x14ac:dyDescent="0.25">
      <c r="A40" s="173" t="s">
        <v>839</v>
      </c>
      <c r="B40" s="168">
        <v>46056</v>
      </c>
      <c r="C40" s="169" t="s">
        <v>840</v>
      </c>
      <c r="D40" s="170" t="s">
        <v>841</v>
      </c>
      <c r="E40" s="171">
        <v>975671.2</v>
      </c>
      <c r="F40" s="171">
        <f>+E40</f>
        <v>975671.2</v>
      </c>
      <c r="G40" s="172">
        <f t="shared" si="0"/>
        <v>0</v>
      </c>
    </row>
    <row r="41" spans="1:8" s="143" customFormat="1" ht="90.75" customHeight="1" thickBot="1" x14ac:dyDescent="0.3">
      <c r="A41" s="174" t="s">
        <v>842</v>
      </c>
      <c r="B41" s="175">
        <v>46056</v>
      </c>
      <c r="C41" s="176" t="s">
        <v>840</v>
      </c>
      <c r="D41" s="177" t="s">
        <v>843</v>
      </c>
      <c r="E41" s="178">
        <v>21240</v>
      </c>
      <c r="F41" s="178">
        <f>E41</f>
        <v>21240</v>
      </c>
      <c r="G41" s="179">
        <f t="shared" si="0"/>
        <v>0</v>
      </c>
    </row>
    <row r="42" spans="1:8" s="144" customFormat="1" ht="33.75" customHeight="1" thickBot="1" x14ac:dyDescent="0.3">
      <c r="A42" s="183" t="s">
        <v>809</v>
      </c>
      <c r="B42" s="184"/>
      <c r="C42" s="185"/>
      <c r="D42" s="180"/>
      <c r="E42" s="181">
        <f>SUM(E14:E41)</f>
        <v>1628980.92</v>
      </c>
      <c r="F42" s="181">
        <f t="shared" ref="F42" si="1">SUM(F14:F41)</f>
        <v>1614820.92</v>
      </c>
      <c r="G42" s="182">
        <f>SUM(G14:G41)</f>
        <v>14160</v>
      </c>
    </row>
    <row r="43" spans="1:8" x14ac:dyDescent="0.25">
      <c r="E43" s="145"/>
      <c r="F43" s="145"/>
      <c r="G43" s="146"/>
    </row>
    <row r="44" spans="1:8" x14ac:dyDescent="0.25">
      <c r="A44" s="142"/>
      <c r="C44" s="142"/>
    </row>
    <row r="45" spans="1:8" ht="21" x14ac:dyDescent="0.35">
      <c r="A45" s="186"/>
      <c r="B45" s="186"/>
      <c r="C45" s="150" t="s">
        <v>812</v>
      </c>
      <c r="D45" s="152"/>
      <c r="E45" s="149" t="s">
        <v>813</v>
      </c>
      <c r="F45" s="152"/>
      <c r="G45" s="148"/>
    </row>
    <row r="46" spans="1:8" ht="21" x14ac:dyDescent="0.35">
      <c r="A46" s="147"/>
      <c r="B46" s="147"/>
      <c r="C46" s="150"/>
      <c r="D46" s="152"/>
      <c r="E46" s="149"/>
      <c r="F46" s="152"/>
      <c r="G46" s="148"/>
    </row>
    <row r="47" spans="1:8" ht="21" x14ac:dyDescent="0.35">
      <c r="A47" s="187"/>
      <c r="B47" s="187"/>
      <c r="C47" s="153" t="s">
        <v>487</v>
      </c>
      <c r="D47" s="149"/>
      <c r="E47" s="151" t="s">
        <v>815</v>
      </c>
      <c r="F47" s="149"/>
      <c r="G47" s="141"/>
      <c r="H47" s="145"/>
    </row>
    <row r="48" spans="1:8" ht="21" x14ac:dyDescent="0.35">
      <c r="A48" s="142"/>
      <c r="C48" s="150" t="s">
        <v>814</v>
      </c>
      <c r="D48" s="149"/>
      <c r="E48" s="150" t="s">
        <v>491</v>
      </c>
      <c r="F48" s="149"/>
    </row>
    <row r="49" spans="1:7" ht="21" x14ac:dyDescent="0.35">
      <c r="A49" s="142"/>
      <c r="C49" s="150"/>
      <c r="D49" s="149"/>
      <c r="E49" s="149"/>
      <c r="F49" s="149"/>
    </row>
    <row r="50" spans="1:7" ht="21" x14ac:dyDescent="0.35">
      <c r="B50" s="141"/>
      <c r="C50" s="149"/>
      <c r="D50" s="150" t="s">
        <v>816</v>
      </c>
      <c r="E50" s="149"/>
      <c r="F50" s="149"/>
      <c r="G50" s="141"/>
    </row>
    <row r="51" spans="1:7" ht="21" x14ac:dyDescent="0.35">
      <c r="B51" s="141"/>
      <c r="C51" s="149"/>
      <c r="D51" s="149"/>
      <c r="E51" s="149"/>
      <c r="F51" s="149"/>
      <c r="G51" s="141"/>
    </row>
    <row r="52" spans="1:7" ht="21" x14ac:dyDescent="0.35">
      <c r="B52" s="141"/>
      <c r="C52" s="149"/>
      <c r="D52" s="153" t="s">
        <v>817</v>
      </c>
      <c r="E52" s="149"/>
      <c r="F52" s="149"/>
      <c r="G52" s="141"/>
    </row>
    <row r="53" spans="1:7" ht="63.75" customHeight="1" x14ac:dyDescent="0.35">
      <c r="B53" s="141"/>
      <c r="C53" s="149"/>
      <c r="D53" s="154" t="s">
        <v>818</v>
      </c>
      <c r="E53" s="149"/>
      <c r="F53" s="149"/>
      <c r="G53" s="141"/>
    </row>
    <row r="54" spans="1:7" x14ac:dyDescent="0.25">
      <c r="B54" s="141"/>
      <c r="G54" s="141"/>
    </row>
    <row r="55" spans="1:7" x14ac:dyDescent="0.25">
      <c r="B55" s="141"/>
      <c r="G55" s="141"/>
    </row>
    <row r="56" spans="1:7" x14ac:dyDescent="0.25">
      <c r="B56" s="141"/>
      <c r="G56" s="141"/>
    </row>
    <row r="57" spans="1:7" x14ac:dyDescent="0.25">
      <c r="B57" s="141"/>
      <c r="G57" s="141"/>
    </row>
  </sheetData>
  <autoFilter ref="A12:G42" xr:uid="{EE4C83F7-22C5-4941-9B06-6DCECEBFB4CC}"/>
  <mergeCells count="12">
    <mergeCell ref="A42:C42"/>
    <mergeCell ref="A45:B45"/>
    <mergeCell ref="A47:B47"/>
    <mergeCell ref="A10:G10"/>
    <mergeCell ref="A11:G11"/>
    <mergeCell ref="A12:A13"/>
    <mergeCell ref="B12:B13"/>
    <mergeCell ref="C12:C13"/>
    <mergeCell ref="D12:D13"/>
    <mergeCell ref="E12:E13"/>
    <mergeCell ref="F12:F13"/>
    <mergeCell ref="G12:G13"/>
  </mergeCells>
  <pageMargins left="0.70866141732283472" right="0.70866141732283472" top="0.74803149606299213" bottom="0.74803149606299213" header="0.31496062992125984" footer="0.31496062992125984"/>
  <pageSetup scale="45" orientation="landscape" r:id="rId1"/>
  <headerFooter>
    <oddFooter>Página &amp;P</oddFooter>
  </headerFooter>
  <rowBreaks count="1" manualBreakCount="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19" zoomScaleNormal="100" workbookViewId="0">
      <selection activeCell="C34" sqref="C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96" t="s">
        <v>56</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208" t="s">
        <v>5</v>
      </c>
      <c r="B64" s="209"/>
      <c r="C64" s="209"/>
      <c r="D64" s="26"/>
      <c r="E64" s="39">
        <f>SUM(E14:E63)</f>
        <v>3582377.8400000003</v>
      </c>
      <c r="F64" s="39">
        <f>SUM(F14:F63)</f>
        <v>3530441.95</v>
      </c>
      <c r="G64" s="11">
        <f>SUM(G14:G63)</f>
        <v>51935.89</v>
      </c>
    </row>
    <row r="65" spans="1:7" x14ac:dyDescent="0.25">
      <c r="E65" s="5"/>
      <c r="F65" s="5"/>
      <c r="G65" s="43"/>
    </row>
    <row r="66" spans="1:7" ht="15.75" x14ac:dyDescent="0.25">
      <c r="A66" s="199"/>
      <c r="B66" s="199"/>
      <c r="C66" s="2"/>
      <c r="D66" s="199"/>
      <c r="E66" s="199"/>
      <c r="F66" s="199"/>
      <c r="G66" s="199"/>
    </row>
    <row r="67" spans="1:7" ht="15.75" x14ac:dyDescent="0.25">
      <c r="A67" s="3"/>
      <c r="B67" s="3"/>
      <c r="C67" s="3"/>
    </row>
    <row r="68" spans="1:7" ht="15.75" x14ac:dyDescent="0.25">
      <c r="A68" s="200"/>
      <c r="B68" s="200"/>
      <c r="C68" s="4"/>
      <c r="D68" s="200"/>
      <c r="E68" s="200"/>
      <c r="F68" s="200"/>
      <c r="G68" s="200"/>
    </row>
    <row r="69" spans="1:7" ht="15.75" x14ac:dyDescent="0.25">
      <c r="A69" s="199"/>
      <c r="B69" s="199"/>
      <c r="C69" s="2"/>
      <c r="D69" s="199"/>
      <c r="E69" s="199"/>
      <c r="F69" s="199"/>
      <c r="G69" s="199"/>
    </row>
    <row r="70" spans="1:7" ht="15.75" x14ac:dyDescent="0.25">
      <c r="A70" s="3"/>
      <c r="B70" s="3"/>
      <c r="C70" s="3"/>
    </row>
    <row r="71" spans="1:7" ht="15.75" x14ac:dyDescent="0.25">
      <c r="A71" s="3"/>
      <c r="B71" s="3"/>
      <c r="C71" s="3"/>
    </row>
    <row r="72" spans="1:7" ht="15.75" x14ac:dyDescent="0.25">
      <c r="A72" s="206"/>
      <c r="B72" s="206"/>
      <c r="C72" s="206"/>
      <c r="D72" s="206"/>
      <c r="E72" s="206"/>
      <c r="F72" s="206"/>
      <c r="G72" s="206"/>
    </row>
    <row r="73" spans="1:7" ht="15.75" x14ac:dyDescent="0.25">
      <c r="A73" s="207"/>
      <c r="B73" s="207"/>
      <c r="C73" s="207"/>
      <c r="D73" s="207"/>
      <c r="E73" s="207"/>
      <c r="F73" s="207"/>
      <c r="G73" s="207"/>
    </row>
    <row r="74" spans="1:7" ht="15.75" x14ac:dyDescent="0.25">
      <c r="A74" s="207"/>
      <c r="B74" s="207"/>
      <c r="C74" s="207"/>
      <c r="D74" s="207"/>
      <c r="E74" s="207"/>
      <c r="F74" s="207"/>
      <c r="G74" s="207"/>
    </row>
    <row r="75" spans="1:7" ht="15.75" x14ac:dyDescent="0.25">
      <c r="A75" s="199"/>
      <c r="B75" s="199"/>
      <c r="C75" s="199"/>
      <c r="D75" s="199"/>
      <c r="E75" s="199"/>
      <c r="F75" s="199"/>
      <c r="G75" s="199"/>
    </row>
    <row r="81" ht="26.25" customHeight="1" x14ac:dyDescent="0.25"/>
  </sheetData>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36"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96" t="s">
        <v>153</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208" t="s">
        <v>5</v>
      </c>
      <c r="B65" s="209"/>
      <c r="C65" s="209"/>
      <c r="D65" s="26"/>
      <c r="E65" s="39">
        <f>SUM(E14:E64)</f>
        <v>4766958.9100000011</v>
      </c>
      <c r="F65" s="39">
        <f>SUM(F14:F64)</f>
        <v>1752798.9099999997</v>
      </c>
      <c r="G65" s="11">
        <f>SUM(G14:G64)</f>
        <v>3014160</v>
      </c>
    </row>
    <row r="66" spans="1:7" x14ac:dyDescent="0.25">
      <c r="E66" s="5"/>
      <c r="F66" s="5"/>
      <c r="G66" s="43"/>
    </row>
    <row r="67" spans="1:7" ht="15.75" x14ac:dyDescent="0.25">
      <c r="A67" s="199"/>
      <c r="B67" s="199"/>
      <c r="C67" s="2"/>
      <c r="D67" s="199"/>
      <c r="E67" s="199"/>
      <c r="F67" s="199"/>
      <c r="G67" s="199"/>
    </row>
    <row r="68" spans="1:7" ht="15.75" x14ac:dyDescent="0.25">
      <c r="A68" s="3"/>
      <c r="B68" s="3"/>
      <c r="C68" s="3"/>
    </row>
    <row r="69" spans="1:7" ht="15.75" x14ac:dyDescent="0.25">
      <c r="A69" s="200"/>
      <c r="B69" s="200"/>
      <c r="C69" s="4"/>
      <c r="D69" s="200"/>
      <c r="E69" s="200"/>
      <c r="F69" s="200"/>
      <c r="G69" s="200"/>
    </row>
    <row r="70" spans="1:7" ht="15.75" x14ac:dyDescent="0.25">
      <c r="A70" s="199"/>
      <c r="B70" s="199"/>
      <c r="C70" s="2"/>
      <c r="D70" s="199"/>
      <c r="E70" s="199"/>
      <c r="F70" s="199"/>
      <c r="G70" s="199"/>
    </row>
    <row r="71" spans="1:7" ht="15.75" x14ac:dyDescent="0.25">
      <c r="A71" s="3"/>
      <c r="B71" s="3"/>
      <c r="C71" s="3"/>
    </row>
    <row r="72" spans="1:7" ht="15.75" x14ac:dyDescent="0.25">
      <c r="A72" s="3"/>
      <c r="B72" s="3"/>
      <c r="C72" s="3"/>
    </row>
    <row r="73" spans="1:7" ht="15.75" x14ac:dyDescent="0.25">
      <c r="A73" s="206"/>
      <c r="B73" s="206"/>
      <c r="C73" s="206"/>
      <c r="D73" s="206"/>
      <c r="E73" s="206"/>
      <c r="F73" s="206"/>
      <c r="G73" s="206"/>
    </row>
    <row r="74" spans="1:7" ht="15.75" x14ac:dyDescent="0.25">
      <c r="A74" s="207"/>
      <c r="B74" s="207"/>
      <c r="C74" s="207"/>
      <c r="D74" s="207"/>
      <c r="E74" s="207"/>
      <c r="F74" s="207"/>
      <c r="G74" s="207"/>
    </row>
    <row r="75" spans="1:7" ht="15.75" x14ac:dyDescent="0.25">
      <c r="A75" s="207"/>
      <c r="B75" s="207"/>
      <c r="C75" s="207"/>
      <c r="D75" s="207"/>
      <c r="E75" s="207"/>
      <c r="F75" s="207"/>
      <c r="G75" s="207"/>
    </row>
    <row r="76" spans="1:7" ht="15.75" x14ac:dyDescent="0.25">
      <c r="A76" s="199"/>
      <c r="B76" s="199"/>
      <c r="C76" s="199"/>
      <c r="D76" s="199"/>
      <c r="E76" s="199"/>
      <c r="F76" s="199"/>
      <c r="G76" s="199"/>
    </row>
    <row r="82" ht="26.25" customHeight="1" x14ac:dyDescent="0.25"/>
  </sheetData>
  <autoFilter ref="A12:G65" xr:uid="{EE4C83F7-22C5-4941-9B06-6DCECEBFB4CC}"/>
  <mergeCells count="20">
    <mergeCell ref="A10:G10"/>
    <mergeCell ref="A11:G11"/>
    <mergeCell ref="A12:A13"/>
    <mergeCell ref="B12:B13"/>
    <mergeCell ref="C12:C13"/>
    <mergeCell ref="D12:D13"/>
    <mergeCell ref="E12:E13"/>
    <mergeCell ref="F12:F13"/>
    <mergeCell ref="G12:G13"/>
    <mergeCell ref="A73:G73"/>
    <mergeCell ref="A74:G74"/>
    <mergeCell ref="A75:G75"/>
    <mergeCell ref="A76:G76"/>
    <mergeCell ref="A65:C65"/>
    <mergeCell ref="A67:B67"/>
    <mergeCell ref="D67:G67"/>
    <mergeCell ref="A69:B69"/>
    <mergeCell ref="D69:G69"/>
    <mergeCell ref="A70:B70"/>
    <mergeCell ref="D70:G70"/>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28" zoomScaleNormal="100" workbookViewId="0">
      <selection activeCell="C52" sqref="C52"/>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96" t="s">
        <v>244</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208" t="s">
        <v>5</v>
      </c>
      <c r="B63" s="209"/>
      <c r="C63" s="209"/>
      <c r="D63" s="26"/>
      <c r="E63" s="39">
        <f>SUM(E14:E62)</f>
        <v>9739327.9600000009</v>
      </c>
      <c r="F63" s="39">
        <f>SUM(F14:F62)</f>
        <v>9461904.4800000004</v>
      </c>
      <c r="G63" s="11">
        <f>SUM(G14:G62)</f>
        <v>277423.48</v>
      </c>
    </row>
    <row r="64" spans="1:9" x14ac:dyDescent="0.25">
      <c r="E64" s="5"/>
      <c r="F64" s="5"/>
      <c r="G64" s="43"/>
    </row>
    <row r="65" spans="1:7" ht="15.75" x14ac:dyDescent="0.25">
      <c r="A65" s="199"/>
      <c r="B65" s="199"/>
      <c r="C65" s="2"/>
      <c r="D65" s="199"/>
      <c r="E65" s="199"/>
      <c r="F65" s="199"/>
      <c r="G65" s="199"/>
    </row>
    <row r="66" spans="1:7" ht="15.75" x14ac:dyDescent="0.25">
      <c r="A66" s="3"/>
      <c r="B66" s="3"/>
      <c r="C66" s="3"/>
    </row>
    <row r="67" spans="1:7" ht="15.75" x14ac:dyDescent="0.25">
      <c r="A67" s="200"/>
      <c r="B67" s="200"/>
      <c r="C67" s="4"/>
      <c r="D67" s="200"/>
      <c r="E67" s="200"/>
      <c r="F67" s="200"/>
      <c r="G67" s="200"/>
    </row>
    <row r="68" spans="1:7" ht="15.75" x14ac:dyDescent="0.25">
      <c r="A68" s="199"/>
      <c r="B68" s="199"/>
      <c r="C68" s="2"/>
      <c r="D68" s="199"/>
      <c r="E68" s="199"/>
      <c r="F68" s="199"/>
      <c r="G68" s="199"/>
    </row>
    <row r="69" spans="1:7" ht="15.75" x14ac:dyDescent="0.25">
      <c r="A69" s="3"/>
      <c r="B69" s="3"/>
      <c r="C69" s="3"/>
    </row>
    <row r="70" spans="1:7" ht="15.75" x14ac:dyDescent="0.25">
      <c r="A70" s="3"/>
      <c r="B70" s="3"/>
      <c r="C70" s="3"/>
    </row>
    <row r="71" spans="1:7" ht="15.75" x14ac:dyDescent="0.25">
      <c r="A71" s="206"/>
      <c r="B71" s="206"/>
      <c r="C71" s="206"/>
      <c r="D71" s="206"/>
      <c r="E71" s="206"/>
      <c r="F71" s="206"/>
      <c r="G71" s="206"/>
    </row>
    <row r="72" spans="1:7" ht="15.75" x14ac:dyDescent="0.25">
      <c r="A72" s="207"/>
      <c r="B72" s="207"/>
      <c r="C72" s="207"/>
      <c r="D72" s="207"/>
      <c r="E72" s="207"/>
      <c r="F72" s="207"/>
      <c r="G72" s="207"/>
    </row>
    <row r="73" spans="1:7" ht="15.75" x14ac:dyDescent="0.25">
      <c r="A73" s="207"/>
      <c r="B73" s="207"/>
      <c r="C73" s="207"/>
      <c r="D73" s="207"/>
      <c r="E73" s="207"/>
      <c r="F73" s="207"/>
      <c r="G73" s="207"/>
    </row>
    <row r="74" spans="1:7" ht="15.75" x14ac:dyDescent="0.25">
      <c r="A74" s="199"/>
      <c r="B74" s="199"/>
      <c r="C74" s="199"/>
      <c r="D74" s="199"/>
      <c r="E74" s="199"/>
      <c r="F74" s="199"/>
      <c r="G74" s="199"/>
    </row>
    <row r="80" spans="1:7" ht="26.25" customHeight="1" x14ac:dyDescent="0.25"/>
  </sheetData>
  <autoFilter ref="A12:G63" xr:uid="{EE4C83F7-22C5-4941-9B06-6DCECEBFB4CC}"/>
  <mergeCells count="20">
    <mergeCell ref="A71:G71"/>
    <mergeCell ref="A72:G72"/>
    <mergeCell ref="A73:G73"/>
    <mergeCell ref="A74:G74"/>
    <mergeCell ref="A63:C63"/>
    <mergeCell ref="A65:B65"/>
    <mergeCell ref="D65:G65"/>
    <mergeCell ref="A67:B67"/>
    <mergeCell ref="D67:G67"/>
    <mergeCell ref="A68:B68"/>
    <mergeCell ref="D68:G68"/>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23"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244</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208" t="s">
        <v>5</v>
      </c>
      <c r="B64" s="209"/>
      <c r="C64" s="209"/>
      <c r="D64" s="26"/>
      <c r="E64" s="39">
        <f>SUM(E14:E63)</f>
        <v>8262758.6500000004</v>
      </c>
      <c r="F64" s="39">
        <f>SUM(F14:F63)</f>
        <v>8144286.6500000004</v>
      </c>
      <c r="G64" s="11">
        <f>SUM(G14:G63)</f>
        <v>118472</v>
      </c>
    </row>
    <row r="65" spans="1:7" x14ac:dyDescent="0.25">
      <c r="E65" s="5"/>
      <c r="F65" s="5"/>
      <c r="G65" s="43"/>
    </row>
    <row r="66" spans="1:7" ht="15.75" x14ac:dyDescent="0.25">
      <c r="A66" s="199"/>
      <c r="B66" s="199"/>
      <c r="C66" s="2"/>
      <c r="D66" s="199"/>
      <c r="E66" s="199"/>
      <c r="F66" s="199"/>
      <c r="G66" s="199"/>
    </row>
    <row r="67" spans="1:7" ht="15.75" x14ac:dyDescent="0.25">
      <c r="A67" s="3"/>
      <c r="B67" s="3"/>
      <c r="C67" s="3"/>
    </row>
    <row r="68" spans="1:7" ht="15.75" x14ac:dyDescent="0.25">
      <c r="A68" s="200"/>
      <c r="B68" s="200"/>
      <c r="C68" s="4"/>
      <c r="D68" s="200"/>
      <c r="E68" s="200"/>
      <c r="F68" s="200"/>
      <c r="G68" s="200"/>
    </row>
    <row r="69" spans="1:7" ht="15.75" x14ac:dyDescent="0.25">
      <c r="A69" s="199"/>
      <c r="B69" s="199"/>
      <c r="C69" s="2"/>
      <c r="D69" s="199"/>
      <c r="E69" s="199"/>
      <c r="F69" s="199"/>
      <c r="G69" s="199"/>
    </row>
    <row r="70" spans="1:7" ht="15.75" x14ac:dyDescent="0.25">
      <c r="A70" s="3"/>
      <c r="B70" s="3"/>
      <c r="C70" s="3"/>
    </row>
    <row r="71" spans="1:7" ht="15.75" x14ac:dyDescent="0.25">
      <c r="A71" s="3"/>
      <c r="B71" s="3"/>
      <c r="C71" s="3"/>
    </row>
    <row r="72" spans="1:7" ht="15.75" x14ac:dyDescent="0.25">
      <c r="A72" s="206"/>
      <c r="B72" s="206"/>
      <c r="C72" s="206"/>
      <c r="D72" s="206"/>
      <c r="E72" s="206"/>
      <c r="F72" s="206"/>
      <c r="G72" s="206"/>
    </row>
    <row r="73" spans="1:7" ht="15.75" x14ac:dyDescent="0.25">
      <c r="A73" s="207"/>
      <c r="B73" s="207"/>
      <c r="C73" s="207"/>
      <c r="D73" s="207"/>
      <c r="E73" s="207"/>
      <c r="F73" s="207"/>
      <c r="G73" s="207"/>
    </row>
    <row r="74" spans="1:7" ht="15.75" x14ac:dyDescent="0.25">
      <c r="A74" s="207"/>
      <c r="B74" s="207"/>
      <c r="C74" s="207"/>
      <c r="D74" s="207"/>
      <c r="E74" s="207"/>
      <c r="F74" s="207"/>
      <c r="G74" s="207"/>
    </row>
    <row r="75" spans="1:7" ht="15.75" x14ac:dyDescent="0.25">
      <c r="A75" s="199"/>
      <c r="B75" s="199"/>
      <c r="C75" s="199"/>
      <c r="D75" s="199"/>
      <c r="E75" s="199"/>
      <c r="F75" s="199"/>
      <c r="G75" s="199"/>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7"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408</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208" t="s">
        <v>5</v>
      </c>
      <c r="B64" s="209"/>
      <c r="C64" s="209"/>
      <c r="D64" s="26"/>
      <c r="E64" s="39">
        <f>SUM(E14:E63)</f>
        <v>8773669.4900000002</v>
      </c>
      <c r="F64" s="39">
        <f>SUM(F14:F63)</f>
        <v>8759509.4900000002</v>
      </c>
      <c r="G64" s="11">
        <f>SUM(G14:G63)</f>
        <v>14160</v>
      </c>
    </row>
    <row r="65" spans="1:9" x14ac:dyDescent="0.25">
      <c r="E65" s="5"/>
      <c r="F65" s="5"/>
      <c r="G65" s="43"/>
    </row>
    <row r="66" spans="1:9" ht="15.75" x14ac:dyDescent="0.25">
      <c r="A66" s="199"/>
      <c r="B66" s="199"/>
      <c r="C66" s="2"/>
      <c r="D66" s="199"/>
      <c r="E66" s="199"/>
      <c r="F66" s="199"/>
      <c r="G66" s="199"/>
      <c r="I66" s="5"/>
    </row>
    <row r="67" spans="1:9" ht="15.75" x14ac:dyDescent="0.25">
      <c r="A67" s="3"/>
      <c r="B67" s="3"/>
      <c r="C67" s="3"/>
    </row>
    <row r="68" spans="1:9" ht="15.75" x14ac:dyDescent="0.25">
      <c r="A68" s="200"/>
      <c r="B68" s="200"/>
      <c r="C68" s="4"/>
      <c r="D68" s="200"/>
      <c r="E68" s="200"/>
      <c r="F68" s="200"/>
      <c r="G68" s="200"/>
    </row>
    <row r="69" spans="1:9" ht="15.75" x14ac:dyDescent="0.25">
      <c r="A69" s="199"/>
      <c r="B69" s="199"/>
      <c r="C69" s="2"/>
      <c r="D69" s="199"/>
      <c r="E69" s="199"/>
      <c r="F69" s="199"/>
      <c r="G69" s="199"/>
    </row>
    <row r="70" spans="1:9" ht="15.75" x14ac:dyDescent="0.25">
      <c r="A70" s="3"/>
      <c r="B70" s="3"/>
      <c r="C70" s="3"/>
    </row>
    <row r="71" spans="1:9" ht="15.75" x14ac:dyDescent="0.25">
      <c r="A71" s="3"/>
      <c r="B71" s="3"/>
      <c r="C71" s="3"/>
    </row>
    <row r="72" spans="1:9" ht="15.75" x14ac:dyDescent="0.25">
      <c r="A72" s="206"/>
      <c r="B72" s="206"/>
      <c r="C72" s="206"/>
      <c r="D72" s="206"/>
      <c r="E72" s="206"/>
      <c r="F72" s="206"/>
      <c r="G72" s="206"/>
    </row>
    <row r="73" spans="1:9" ht="15.75" x14ac:dyDescent="0.25">
      <c r="A73" s="207"/>
      <c r="B73" s="207"/>
      <c r="C73" s="207"/>
      <c r="D73" s="207"/>
      <c r="E73" s="207"/>
      <c r="F73" s="207"/>
      <c r="G73" s="207"/>
    </row>
    <row r="74" spans="1:9" ht="15.75" x14ac:dyDescent="0.25">
      <c r="A74" s="207"/>
      <c r="B74" s="207"/>
      <c r="C74" s="207"/>
      <c r="D74" s="207"/>
      <c r="E74" s="207"/>
      <c r="F74" s="207"/>
      <c r="G74" s="207"/>
    </row>
    <row r="75" spans="1:9" ht="15.75" x14ac:dyDescent="0.25">
      <c r="A75" s="199"/>
      <c r="B75" s="199"/>
      <c r="C75" s="199"/>
      <c r="D75" s="199"/>
      <c r="E75" s="199"/>
      <c r="F75" s="199"/>
      <c r="G75" s="199"/>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1"/>
  <sheetViews>
    <sheetView showGridLines="0" topLeftCell="B25" zoomScaleNormal="100" workbookViewId="0">
      <selection activeCell="A11" sqref="A11:G1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537</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90" x14ac:dyDescent="0.25">
      <c r="A27" s="61" t="s">
        <v>420</v>
      </c>
      <c r="B27" s="23">
        <v>45869</v>
      </c>
      <c r="C27" s="21" t="s">
        <v>179</v>
      </c>
      <c r="D27" s="64" t="s">
        <v>419</v>
      </c>
      <c r="E27" s="55">
        <v>7316</v>
      </c>
      <c r="F27" s="62">
        <v>7316</v>
      </c>
      <c r="G27" s="73">
        <v>0</v>
      </c>
    </row>
    <row r="28" spans="1:7" ht="60" customHeight="1" x14ac:dyDescent="0.25">
      <c r="A28" s="22" t="s">
        <v>424</v>
      </c>
      <c r="B28" s="23">
        <v>45873</v>
      </c>
      <c r="C28" s="20" t="s">
        <v>212</v>
      </c>
      <c r="D28" s="64" t="s">
        <v>422</v>
      </c>
      <c r="E28" s="68">
        <v>21240</v>
      </c>
      <c r="F28" s="55">
        <v>21240</v>
      </c>
      <c r="G28" s="73">
        <v>0</v>
      </c>
    </row>
    <row r="29" spans="1:7" ht="75" customHeight="1" x14ac:dyDescent="0.25">
      <c r="A29" s="22" t="s">
        <v>423</v>
      </c>
      <c r="B29" s="23">
        <f>+B28</f>
        <v>45873</v>
      </c>
      <c r="C29" s="20" t="str">
        <f>+C28</f>
        <v>A FUEGO LENTO SRL</v>
      </c>
      <c r="D29" s="64" t="s">
        <v>421</v>
      </c>
      <c r="E29" s="55">
        <v>840537.59999999998</v>
      </c>
      <c r="F29" s="72">
        <v>840537.59999999998</v>
      </c>
      <c r="G29" s="73">
        <v>0</v>
      </c>
    </row>
    <row r="30" spans="1:7" ht="60" customHeight="1" x14ac:dyDescent="0.25">
      <c r="A30" s="22" t="s">
        <v>426</v>
      </c>
      <c r="B30" s="23">
        <v>45874</v>
      </c>
      <c r="C30" s="21" t="s">
        <v>337</v>
      </c>
      <c r="D30" s="64" t="s">
        <v>425</v>
      </c>
      <c r="E30" s="55">
        <v>37524</v>
      </c>
      <c r="F30" s="72">
        <v>37524</v>
      </c>
      <c r="G30" s="73">
        <v>0</v>
      </c>
    </row>
    <row r="31" spans="1:7" ht="45" x14ac:dyDescent="0.25">
      <c r="A31" s="22" t="s">
        <v>429</v>
      </c>
      <c r="B31" s="23">
        <f>+B30</f>
        <v>45874</v>
      </c>
      <c r="C31" s="21" t="s">
        <v>427</v>
      </c>
      <c r="D31" s="64" t="s">
        <v>428</v>
      </c>
      <c r="E31" s="55">
        <v>165200</v>
      </c>
      <c r="F31" s="72">
        <v>165200</v>
      </c>
      <c r="G31" s="73">
        <v>0</v>
      </c>
    </row>
    <row r="32" spans="1:7" ht="60" x14ac:dyDescent="0.25">
      <c r="A32" s="22" t="s">
        <v>431</v>
      </c>
      <c r="B32" s="23">
        <v>45870</v>
      </c>
      <c r="C32" s="21" t="s">
        <v>198</v>
      </c>
      <c r="D32" s="27" t="s">
        <v>430</v>
      </c>
      <c r="E32" s="55">
        <v>17345.560000000001</v>
      </c>
      <c r="F32" s="72">
        <v>17345.560000000001</v>
      </c>
      <c r="G32" s="73">
        <v>0</v>
      </c>
    </row>
    <row r="33" spans="1:7" ht="90" x14ac:dyDescent="0.25">
      <c r="A33" s="22" t="s">
        <v>433</v>
      </c>
      <c r="B33" s="23">
        <v>45826</v>
      </c>
      <c r="C33" s="21" t="s">
        <v>195</v>
      </c>
      <c r="D33" s="27" t="s">
        <v>432</v>
      </c>
      <c r="E33" s="55">
        <v>14160</v>
      </c>
      <c r="F33" s="72">
        <v>14160</v>
      </c>
      <c r="G33" s="73">
        <v>0</v>
      </c>
    </row>
    <row r="34" spans="1:7" ht="60" x14ac:dyDescent="0.25">
      <c r="A34" s="22" t="s">
        <v>436</v>
      </c>
      <c r="B34" s="23">
        <v>45866</v>
      </c>
      <c r="C34" s="21" t="s">
        <v>435</v>
      </c>
      <c r="D34" s="27" t="s">
        <v>434</v>
      </c>
      <c r="E34" s="55">
        <v>67873.06</v>
      </c>
      <c r="F34" s="72">
        <v>67873.06</v>
      </c>
      <c r="G34" s="73">
        <v>0</v>
      </c>
    </row>
    <row r="35" spans="1:7" ht="60" x14ac:dyDescent="0.25">
      <c r="A35" s="22" t="s">
        <v>439</v>
      </c>
      <c r="B35" s="23">
        <v>45870</v>
      </c>
      <c r="C35" s="23" t="s">
        <v>438</v>
      </c>
      <c r="D35" s="27" t="s">
        <v>437</v>
      </c>
      <c r="E35" s="55">
        <v>75950</v>
      </c>
      <c r="F35" s="72">
        <v>75950</v>
      </c>
      <c r="G35" s="73">
        <v>0</v>
      </c>
    </row>
    <row r="36" spans="1:7" ht="90" x14ac:dyDescent="0.25">
      <c r="A36" s="22" t="s">
        <v>456</v>
      </c>
      <c r="B36" s="23">
        <v>45887</v>
      </c>
      <c r="C36" s="21" t="s">
        <v>454</v>
      </c>
      <c r="D36" s="64" t="s">
        <v>455</v>
      </c>
      <c r="E36" s="55">
        <v>35639.42</v>
      </c>
      <c r="F36" s="72">
        <v>35639.42</v>
      </c>
      <c r="G36" s="73">
        <v>0</v>
      </c>
    </row>
    <row r="37" spans="1:7" ht="75" x14ac:dyDescent="0.25">
      <c r="A37" s="22" t="s">
        <v>458</v>
      </c>
      <c r="B37" s="23">
        <v>45884</v>
      </c>
      <c r="C37" s="21" t="s">
        <v>179</v>
      </c>
      <c r="D37" s="64" t="s">
        <v>457</v>
      </c>
      <c r="E37" s="55">
        <v>17700</v>
      </c>
      <c r="F37" s="72">
        <v>17700</v>
      </c>
      <c r="G37" s="73">
        <v>0</v>
      </c>
    </row>
    <row r="38" spans="1:7" ht="90" x14ac:dyDescent="0.25">
      <c r="A38" s="22" t="s">
        <v>461</v>
      </c>
      <c r="B38" s="23">
        <v>45870</v>
      </c>
      <c r="C38" s="21" t="s">
        <v>460</v>
      </c>
      <c r="D38" s="64" t="s">
        <v>459</v>
      </c>
      <c r="E38" s="55">
        <v>100800</v>
      </c>
      <c r="F38" s="72">
        <v>100800</v>
      </c>
      <c r="G38" s="73">
        <v>0</v>
      </c>
    </row>
    <row r="39" spans="1:7" ht="75" x14ac:dyDescent="0.25">
      <c r="A39" s="22" t="s">
        <v>463</v>
      </c>
      <c r="B39" s="23">
        <v>45870</v>
      </c>
      <c r="C39" s="21" t="s">
        <v>198</v>
      </c>
      <c r="D39" s="64" t="s">
        <v>462</v>
      </c>
      <c r="E39" s="55">
        <v>17345.560000000001</v>
      </c>
      <c r="F39" s="72">
        <v>17345.560000000001</v>
      </c>
      <c r="G39" s="73">
        <v>0</v>
      </c>
    </row>
    <row r="40" spans="1:7" ht="60" x14ac:dyDescent="0.25">
      <c r="A40" s="22" t="s">
        <v>465</v>
      </c>
      <c r="B40" s="23">
        <v>45889</v>
      </c>
      <c r="C40" s="21" t="s">
        <v>148</v>
      </c>
      <c r="D40" s="64" t="s">
        <v>464</v>
      </c>
      <c r="E40" s="55">
        <v>10833</v>
      </c>
      <c r="F40" s="72">
        <v>10833</v>
      </c>
      <c r="G40" s="73">
        <v>0</v>
      </c>
    </row>
    <row r="41" spans="1:7" ht="45" x14ac:dyDescent="0.25">
      <c r="A41" s="22" t="s">
        <v>468</v>
      </c>
      <c r="B41" s="23">
        <v>45891</v>
      </c>
      <c r="C41" s="21" t="s">
        <v>467</v>
      </c>
      <c r="D41" s="64" t="s">
        <v>466</v>
      </c>
      <c r="E41" s="55">
        <v>50268</v>
      </c>
      <c r="F41" s="72">
        <v>50268</v>
      </c>
      <c r="G41" s="73">
        <v>0</v>
      </c>
    </row>
    <row r="42" spans="1:7" ht="75" x14ac:dyDescent="0.25">
      <c r="A42" s="22" t="s">
        <v>474</v>
      </c>
      <c r="B42" s="23">
        <v>45894</v>
      </c>
      <c r="C42" s="20" t="s">
        <v>165</v>
      </c>
      <c r="D42" s="64" t="s">
        <v>473</v>
      </c>
      <c r="E42" s="55">
        <v>86600.2</v>
      </c>
      <c r="F42" s="72">
        <v>86600.2</v>
      </c>
      <c r="G42" s="73">
        <v>0</v>
      </c>
    </row>
    <row r="43" spans="1:7" ht="75" x14ac:dyDescent="0.25">
      <c r="A43" s="22" t="s">
        <v>475</v>
      </c>
      <c r="B43" s="23">
        <v>45894</v>
      </c>
      <c r="C43" s="21" t="s">
        <v>165</v>
      </c>
      <c r="D43" s="64" t="s">
        <v>472</v>
      </c>
      <c r="E43" s="55">
        <v>22252.2</v>
      </c>
      <c r="F43" s="72">
        <v>22252.2</v>
      </c>
      <c r="G43" s="73">
        <v>0</v>
      </c>
    </row>
    <row r="44" spans="1:7" ht="75" x14ac:dyDescent="0.25">
      <c r="A44" s="22" t="s">
        <v>476</v>
      </c>
      <c r="B44" s="23">
        <v>45894</v>
      </c>
      <c r="C44" s="21" t="s">
        <v>165</v>
      </c>
      <c r="D44" s="64" t="s">
        <v>471</v>
      </c>
      <c r="E44" s="55">
        <v>7481.2</v>
      </c>
      <c r="F44" s="55">
        <v>7481.2</v>
      </c>
      <c r="G44" s="73">
        <v>0</v>
      </c>
    </row>
    <row r="45" spans="1:7" ht="75" x14ac:dyDescent="0.25">
      <c r="A45" s="22" t="s">
        <v>477</v>
      </c>
      <c r="B45" s="23">
        <v>45894</v>
      </c>
      <c r="C45" s="21" t="s">
        <v>165</v>
      </c>
      <c r="D45" s="64" t="s">
        <v>470</v>
      </c>
      <c r="E45" s="55">
        <v>18181.2</v>
      </c>
      <c r="F45" s="55">
        <v>18181.2</v>
      </c>
      <c r="G45" s="73">
        <v>0</v>
      </c>
    </row>
    <row r="46" spans="1:7" ht="75" x14ac:dyDescent="0.25">
      <c r="A46" s="22" t="s">
        <v>478</v>
      </c>
      <c r="B46" s="23">
        <v>45894</v>
      </c>
      <c r="C46" s="21" t="s">
        <v>165</v>
      </c>
      <c r="D46" s="64" t="s">
        <v>469</v>
      </c>
      <c r="E46" s="55">
        <v>4130</v>
      </c>
      <c r="F46" s="55">
        <v>4130</v>
      </c>
      <c r="G46" s="73"/>
    </row>
    <row r="47" spans="1:7" ht="60" x14ac:dyDescent="0.25">
      <c r="A47" s="22" t="s">
        <v>480</v>
      </c>
      <c r="B47" s="23">
        <v>45897</v>
      </c>
      <c r="C47" s="21" t="s">
        <v>259</v>
      </c>
      <c r="D47" s="64" t="s">
        <v>479</v>
      </c>
      <c r="E47" s="55">
        <v>1072</v>
      </c>
      <c r="F47" s="55">
        <v>1072</v>
      </c>
      <c r="G47" s="73"/>
    </row>
    <row r="48" spans="1:7" ht="30" x14ac:dyDescent="0.25">
      <c r="A48" s="22" t="s">
        <v>481</v>
      </c>
      <c r="B48" s="23">
        <v>45876</v>
      </c>
      <c r="C48" s="21" t="s">
        <v>482</v>
      </c>
      <c r="D48" s="64" t="s">
        <v>483</v>
      </c>
      <c r="E48" s="55">
        <v>332263.55</v>
      </c>
      <c r="F48" s="55"/>
      <c r="G48" s="73">
        <v>332263.55</v>
      </c>
    </row>
    <row r="49" spans="1:9" ht="45" x14ac:dyDescent="0.25">
      <c r="A49" s="22" t="s">
        <v>497</v>
      </c>
      <c r="B49" s="23">
        <v>45894</v>
      </c>
      <c r="C49" s="21" t="s">
        <v>496</v>
      </c>
      <c r="D49" s="64" t="s">
        <v>495</v>
      </c>
      <c r="E49" s="55">
        <v>139886.17000000001</v>
      </c>
      <c r="F49" s="55"/>
      <c r="G49" s="73">
        <v>139886.17000000001</v>
      </c>
    </row>
    <row r="50" spans="1:9" ht="60" x14ac:dyDescent="0.25">
      <c r="A50" s="22" t="s">
        <v>499</v>
      </c>
      <c r="B50" s="23">
        <f>+B49</f>
        <v>45894</v>
      </c>
      <c r="C50" s="21" t="str">
        <f>+C49</f>
        <v>XIOMARI VELOZ D´LUJO FIESTA, SRL</v>
      </c>
      <c r="D50" s="64" t="s">
        <v>498</v>
      </c>
      <c r="E50" s="55">
        <v>138441</v>
      </c>
      <c r="F50" s="55"/>
      <c r="G50" s="73">
        <v>138441</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3"/>
      <c r="D54" s="64"/>
      <c r="E54" s="55"/>
      <c r="F54" s="55"/>
      <c r="G54" s="73">
        <v>0</v>
      </c>
    </row>
    <row r="55" spans="1:9" x14ac:dyDescent="0.25">
      <c r="A55" s="22"/>
      <c r="B55" s="23"/>
      <c r="C55" s="21"/>
      <c r="D55" s="64"/>
      <c r="E55" s="55"/>
      <c r="F55" s="55"/>
      <c r="G55" s="73">
        <v>0</v>
      </c>
    </row>
    <row r="56" spans="1:9" x14ac:dyDescent="0.25">
      <c r="A56" s="23"/>
      <c r="B56" s="23"/>
      <c r="C56" s="51"/>
      <c r="D56" s="64"/>
      <c r="E56" s="69"/>
      <c r="F56" s="55"/>
      <c r="G56" s="73">
        <v>0</v>
      </c>
    </row>
    <row r="57" spans="1:9" x14ac:dyDescent="0.25">
      <c r="A57" s="29"/>
      <c r="B57" s="47"/>
      <c r="C57" s="48"/>
      <c r="D57" s="64"/>
      <c r="E57" s="70"/>
      <c r="F57" s="70"/>
      <c r="G57" s="74">
        <v>0</v>
      </c>
    </row>
    <row r="58" spans="1:9" x14ac:dyDescent="0.25">
      <c r="A58" s="29"/>
      <c r="B58" s="47"/>
      <c r="C58" s="48"/>
      <c r="D58" s="64"/>
      <c r="E58" s="70"/>
      <c r="F58" s="70"/>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208" t="s">
        <v>5</v>
      </c>
      <c r="B64" s="209"/>
      <c r="C64" s="209"/>
      <c r="D64" s="26"/>
      <c r="E64" s="39">
        <f>SUM(E14:E63)</f>
        <v>2244199.7200000002</v>
      </c>
      <c r="F64" s="39">
        <f>SUM(F14:F63)</f>
        <v>1619449</v>
      </c>
      <c r="G64" s="11">
        <f>SUM(G14:G63)</f>
        <v>624750.72</v>
      </c>
    </row>
    <row r="65" spans="1:9" x14ac:dyDescent="0.25">
      <c r="E65" s="5"/>
      <c r="F65" s="5"/>
      <c r="G65" s="43"/>
    </row>
    <row r="66" spans="1:9" ht="15.75" x14ac:dyDescent="0.25">
      <c r="A66" s="199"/>
      <c r="B66" s="199"/>
      <c r="C66" s="2"/>
      <c r="D66" s="199"/>
      <c r="E66" s="199"/>
      <c r="F66" s="199"/>
      <c r="G66" s="199"/>
      <c r="I66" s="5"/>
    </row>
    <row r="67" spans="1:9" ht="15.75" x14ac:dyDescent="0.25">
      <c r="A67" s="3"/>
      <c r="B67" s="3"/>
      <c r="C67" s="3"/>
    </row>
    <row r="68" spans="1:9" ht="15.75" x14ac:dyDescent="0.25">
      <c r="A68" s="200"/>
      <c r="B68" s="200"/>
      <c r="C68" s="3"/>
      <c r="D68" s="200"/>
      <c r="E68" s="200"/>
      <c r="F68" s="200"/>
      <c r="G68" s="200"/>
    </row>
    <row r="69" spans="1:9" ht="15.75" x14ac:dyDescent="0.25">
      <c r="A69" s="199"/>
      <c r="B69" s="199"/>
      <c r="C69" s="3"/>
      <c r="D69" s="199"/>
      <c r="E69" s="199"/>
      <c r="F69" s="199"/>
      <c r="G69" s="199"/>
    </row>
    <row r="70" spans="1:9" ht="15.75" x14ac:dyDescent="0.25">
      <c r="A70" s="3"/>
      <c r="B70" s="3"/>
      <c r="C70" s="3"/>
    </row>
    <row r="71" spans="1:9" ht="15.75" x14ac:dyDescent="0.25">
      <c r="A71" s="3"/>
      <c r="B71" s="3"/>
      <c r="C71" s="3"/>
    </row>
    <row r="72" spans="1:9" ht="15.75" x14ac:dyDescent="0.25">
      <c r="A72" s="206"/>
      <c r="B72" s="206"/>
      <c r="C72" s="206"/>
      <c r="D72" s="206"/>
      <c r="E72" s="206"/>
      <c r="F72" s="206"/>
      <c r="G72" s="206"/>
    </row>
    <row r="73" spans="1:9" ht="15.75" x14ac:dyDescent="0.25">
      <c r="A73" s="207"/>
      <c r="B73" s="207"/>
      <c r="C73" s="207"/>
      <c r="D73" s="207"/>
      <c r="E73" s="207"/>
      <c r="F73" s="207"/>
      <c r="G73" s="207"/>
    </row>
    <row r="74" spans="1:9" ht="15.75" x14ac:dyDescent="0.25">
      <c r="A74" s="207"/>
      <c r="B74" s="207"/>
      <c r="C74" s="207"/>
      <c r="D74" s="207"/>
      <c r="E74" s="207"/>
      <c r="F74" s="207"/>
      <c r="G74" s="207"/>
    </row>
    <row r="75" spans="1:9" ht="15.75" x14ac:dyDescent="0.25">
      <c r="A75" s="199"/>
      <c r="B75" s="199"/>
      <c r="C75" s="199"/>
      <c r="D75" s="199"/>
      <c r="E75" s="199"/>
      <c r="F75" s="199"/>
      <c r="G75" s="199"/>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4779-9AF1-4565-ADBB-B752A5B50720}">
  <dimension ref="A10:I73"/>
  <sheetViews>
    <sheetView showGridLines="0" topLeftCell="A40" zoomScaleNormal="100" workbookViewId="0">
      <selection activeCell="D34" sqref="D3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536</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45" x14ac:dyDescent="0.25">
      <c r="A27" s="22" t="s">
        <v>497</v>
      </c>
      <c r="B27" s="23">
        <v>45894</v>
      </c>
      <c r="C27" s="21" t="s">
        <v>496</v>
      </c>
      <c r="D27" s="64" t="s">
        <v>495</v>
      </c>
      <c r="E27" s="19">
        <v>139886.17000000001</v>
      </c>
      <c r="F27" s="19">
        <v>139886.17000000001</v>
      </c>
      <c r="G27" s="73">
        <v>0</v>
      </c>
    </row>
    <row r="28" spans="1:7" ht="60" x14ac:dyDescent="0.25">
      <c r="A28" s="22" t="s">
        <v>499</v>
      </c>
      <c r="B28" s="23">
        <f>+B27</f>
        <v>45894</v>
      </c>
      <c r="C28" s="21" t="str">
        <f>+C27</f>
        <v>XIOMARI VELOZ D´LUJO FIESTA, SRL</v>
      </c>
      <c r="D28" s="64" t="s">
        <v>498</v>
      </c>
      <c r="E28" s="19">
        <v>138441</v>
      </c>
      <c r="F28" s="19">
        <v>138441</v>
      </c>
      <c r="G28" s="73">
        <v>0</v>
      </c>
    </row>
    <row r="29" spans="1:7" ht="60" x14ac:dyDescent="0.25">
      <c r="A29" s="22" t="s">
        <v>398</v>
      </c>
      <c r="B29" s="23">
        <v>45901</v>
      </c>
      <c r="C29" s="21" t="s">
        <v>198</v>
      </c>
      <c r="D29" s="64" t="s">
        <v>500</v>
      </c>
      <c r="E29" s="19">
        <v>18212.84</v>
      </c>
      <c r="F29" s="19">
        <v>18212.84</v>
      </c>
      <c r="G29" s="73">
        <v>0</v>
      </c>
    </row>
    <row r="30" spans="1:7" ht="60" x14ac:dyDescent="0.25">
      <c r="A30" s="22" t="s">
        <v>502</v>
      </c>
      <c r="B30" s="23">
        <v>45901</v>
      </c>
      <c r="C30" s="21" t="str">
        <f>+C29</f>
        <v>CASTRO RODRIGUEZ &amp; ASOCIADOS SRL</v>
      </c>
      <c r="D30" s="64" t="s">
        <v>501</v>
      </c>
      <c r="E30" s="19">
        <v>17345.560000000001</v>
      </c>
      <c r="F30" s="19">
        <v>17345.560000000001</v>
      </c>
      <c r="G30" s="73">
        <v>0</v>
      </c>
    </row>
    <row r="31" spans="1:7" ht="45" x14ac:dyDescent="0.25">
      <c r="A31" s="22" t="s">
        <v>506</v>
      </c>
      <c r="B31" s="23">
        <v>45898</v>
      </c>
      <c r="C31" s="23" t="s">
        <v>503</v>
      </c>
      <c r="D31" s="64" t="s">
        <v>504</v>
      </c>
      <c r="E31" s="19">
        <v>3776</v>
      </c>
      <c r="F31" s="19" t="s">
        <v>505</v>
      </c>
      <c r="G31" s="73">
        <v>0</v>
      </c>
    </row>
    <row r="32" spans="1:7" ht="60" x14ac:dyDescent="0.25">
      <c r="A32" s="22" t="s">
        <v>509</v>
      </c>
      <c r="B32" s="23">
        <v>45902</v>
      </c>
      <c r="C32" s="23" t="s">
        <v>507</v>
      </c>
      <c r="D32" s="64" t="s">
        <v>508</v>
      </c>
      <c r="E32" s="19">
        <v>38750.26</v>
      </c>
      <c r="F32" s="19">
        <v>38750.26</v>
      </c>
      <c r="G32" s="73">
        <v>0</v>
      </c>
    </row>
    <row r="33" spans="1:7" ht="75" x14ac:dyDescent="0.25">
      <c r="A33" s="22" t="s">
        <v>512</v>
      </c>
      <c r="B33" s="23">
        <f>+B32</f>
        <v>45902</v>
      </c>
      <c r="C33" s="21" t="s">
        <v>212</v>
      </c>
      <c r="D33" s="64" t="s">
        <v>511</v>
      </c>
      <c r="E33" s="19">
        <v>21240</v>
      </c>
      <c r="F33" s="19">
        <v>21240</v>
      </c>
      <c r="G33" s="73">
        <v>0</v>
      </c>
    </row>
    <row r="34" spans="1:7" ht="75" x14ac:dyDescent="0.25">
      <c r="A34" s="22" t="s">
        <v>513</v>
      </c>
      <c r="B34" s="23">
        <f>+B33</f>
        <v>45902</v>
      </c>
      <c r="C34" s="51" t="str">
        <f>+C33</f>
        <v>A FUEGO LENTO SRL</v>
      </c>
      <c r="D34" s="64" t="s">
        <v>510</v>
      </c>
      <c r="E34" s="79">
        <v>894062.4</v>
      </c>
      <c r="F34" s="19">
        <v>894062.4</v>
      </c>
      <c r="G34" s="73">
        <v>0</v>
      </c>
    </row>
    <row r="35" spans="1:7" ht="60" x14ac:dyDescent="0.25">
      <c r="A35" s="29" t="s">
        <v>200</v>
      </c>
      <c r="B35" s="23">
        <v>45895</v>
      </c>
      <c r="C35" s="48" t="s">
        <v>515</v>
      </c>
      <c r="D35" s="64" t="s">
        <v>514</v>
      </c>
      <c r="E35" s="78">
        <v>22420</v>
      </c>
      <c r="F35" s="78">
        <v>22420</v>
      </c>
      <c r="G35" s="74">
        <v>0</v>
      </c>
    </row>
    <row r="36" spans="1:7" ht="90" x14ac:dyDescent="0.25">
      <c r="A36" s="77" t="s">
        <v>518</v>
      </c>
      <c r="B36" s="23" t="s">
        <v>521</v>
      </c>
      <c r="C36" s="48" t="s">
        <v>517</v>
      </c>
      <c r="D36" s="64" t="s">
        <v>516</v>
      </c>
      <c r="E36" s="78">
        <v>86907</v>
      </c>
      <c r="F36" s="78">
        <v>86907</v>
      </c>
      <c r="G36" s="74">
        <v>0</v>
      </c>
    </row>
    <row r="37" spans="1:7" ht="45" x14ac:dyDescent="0.25">
      <c r="A37" s="22" t="s">
        <v>520</v>
      </c>
      <c r="B37" s="23">
        <v>45908</v>
      </c>
      <c r="C37" s="20" t="s">
        <v>306</v>
      </c>
      <c r="D37" s="64" t="s">
        <v>519</v>
      </c>
      <c r="E37" s="19">
        <v>32214</v>
      </c>
      <c r="F37" s="19">
        <v>32214</v>
      </c>
      <c r="G37" s="73">
        <v>0</v>
      </c>
    </row>
    <row r="38" spans="1:7" ht="60" x14ac:dyDescent="0.25">
      <c r="A38" s="22" t="s">
        <v>523</v>
      </c>
      <c r="B38" s="23">
        <v>45894</v>
      </c>
      <c r="C38" s="20" t="s">
        <v>151</v>
      </c>
      <c r="D38" s="64" t="s">
        <v>567</v>
      </c>
      <c r="E38" s="19">
        <v>43316.480000000003</v>
      </c>
      <c r="F38" s="73">
        <v>0</v>
      </c>
      <c r="G38" s="73">
        <v>43316.480000000003</v>
      </c>
    </row>
    <row r="39" spans="1:7" ht="60" x14ac:dyDescent="0.25">
      <c r="A39" s="22" t="s">
        <v>525</v>
      </c>
      <c r="B39" s="23">
        <v>45904</v>
      </c>
      <c r="C39" s="20" t="s">
        <v>154</v>
      </c>
      <c r="D39" s="64" t="s">
        <v>524</v>
      </c>
      <c r="E39" s="19">
        <v>81862.5</v>
      </c>
      <c r="F39" s="19">
        <v>81862.5</v>
      </c>
      <c r="G39" s="73">
        <v>0</v>
      </c>
    </row>
    <row r="40" spans="1:7" ht="82.5" x14ac:dyDescent="0.25">
      <c r="A40" s="22" t="s">
        <v>527</v>
      </c>
      <c r="B40" s="23">
        <v>45876</v>
      </c>
      <c r="C40" s="20" t="s">
        <v>221</v>
      </c>
      <c r="D40" s="64" t="s">
        <v>526</v>
      </c>
      <c r="E40" s="19">
        <v>332263.55</v>
      </c>
      <c r="F40" s="19">
        <v>332263.55</v>
      </c>
      <c r="G40" s="73">
        <v>0</v>
      </c>
    </row>
    <row r="41" spans="1:7" ht="60" x14ac:dyDescent="0.25">
      <c r="A41" s="22" t="s">
        <v>530</v>
      </c>
      <c r="B41" s="23">
        <v>45910</v>
      </c>
      <c r="C41" s="20" t="s">
        <v>528</v>
      </c>
      <c r="D41" s="64" t="s">
        <v>529</v>
      </c>
      <c r="E41" s="19">
        <v>29500</v>
      </c>
      <c r="F41" s="19">
        <v>29500</v>
      </c>
      <c r="G41" s="73">
        <v>0</v>
      </c>
    </row>
    <row r="42" spans="1:7" ht="60" x14ac:dyDescent="0.25">
      <c r="A42" s="22" t="s">
        <v>533</v>
      </c>
      <c r="B42" s="23">
        <v>45915</v>
      </c>
      <c r="C42" s="20" t="s">
        <v>531</v>
      </c>
      <c r="D42" s="64" t="s">
        <v>532</v>
      </c>
      <c r="E42" s="19">
        <v>206890</v>
      </c>
      <c r="F42" s="19">
        <v>206890</v>
      </c>
      <c r="G42" s="73">
        <v>0</v>
      </c>
    </row>
    <row r="43" spans="1:7" ht="60" x14ac:dyDescent="0.25">
      <c r="A43" s="22" t="s">
        <v>410</v>
      </c>
      <c r="B43" s="23">
        <v>45918</v>
      </c>
      <c r="C43" s="20" t="s">
        <v>534</v>
      </c>
      <c r="D43" s="64" t="s">
        <v>535</v>
      </c>
      <c r="E43" s="19">
        <v>111333.34</v>
      </c>
      <c r="F43" s="19">
        <v>111333.34</v>
      </c>
      <c r="G43" s="73">
        <v>0</v>
      </c>
    </row>
    <row r="44" spans="1:7" ht="62.25" x14ac:dyDescent="0.25">
      <c r="A44" s="22" t="s">
        <v>538</v>
      </c>
      <c r="B44" s="23">
        <v>45916</v>
      </c>
      <c r="C44" s="20" t="s">
        <v>148</v>
      </c>
      <c r="D44" s="64" t="s">
        <v>539</v>
      </c>
      <c r="E44" s="19">
        <v>10833</v>
      </c>
      <c r="F44" s="19">
        <v>10833</v>
      </c>
      <c r="G44" s="73">
        <v>0</v>
      </c>
    </row>
    <row r="45" spans="1:7" ht="45" x14ac:dyDescent="0.25">
      <c r="A45" s="22" t="s">
        <v>542</v>
      </c>
      <c r="B45" s="23">
        <v>45918</v>
      </c>
      <c r="C45" s="20" t="s">
        <v>541</v>
      </c>
      <c r="D45" s="64" t="s">
        <v>540</v>
      </c>
      <c r="E45" s="19">
        <v>144749.93</v>
      </c>
      <c r="F45" s="19">
        <v>144749.93</v>
      </c>
      <c r="G45" s="73">
        <v>0</v>
      </c>
    </row>
    <row r="46" spans="1:7" ht="105" x14ac:dyDescent="0.25">
      <c r="A46" s="22" t="s">
        <v>545</v>
      </c>
      <c r="B46" s="23">
        <v>45921</v>
      </c>
      <c r="C46" s="20" t="s">
        <v>544</v>
      </c>
      <c r="D46" s="64" t="s">
        <v>543</v>
      </c>
      <c r="E46" s="19">
        <v>134225</v>
      </c>
      <c r="F46" s="19">
        <v>134225</v>
      </c>
      <c r="G46" s="73">
        <v>0</v>
      </c>
    </row>
    <row r="47" spans="1:7" ht="69" x14ac:dyDescent="0.25">
      <c r="A47" s="22" t="s">
        <v>548</v>
      </c>
      <c r="B47" s="23" t="s">
        <v>549</v>
      </c>
      <c r="C47" s="20" t="s">
        <v>546</v>
      </c>
      <c r="D47" s="64" t="s">
        <v>547</v>
      </c>
      <c r="E47" s="19">
        <v>23450</v>
      </c>
      <c r="F47" s="19">
        <v>23450</v>
      </c>
      <c r="G47" s="73">
        <v>0</v>
      </c>
    </row>
    <row r="48" spans="1:7" ht="60" x14ac:dyDescent="0.25">
      <c r="A48" s="22" t="s">
        <v>552</v>
      </c>
      <c r="B48" s="23">
        <v>45917</v>
      </c>
      <c r="C48" s="20" t="s">
        <v>551</v>
      </c>
      <c r="D48" s="64" t="s">
        <v>550</v>
      </c>
      <c r="E48" s="19">
        <v>75000</v>
      </c>
      <c r="F48" s="19">
        <v>75000</v>
      </c>
      <c r="G48" s="73">
        <v>0</v>
      </c>
    </row>
    <row r="49" spans="1:9" ht="60" x14ac:dyDescent="0.25">
      <c r="A49" s="22" t="s">
        <v>554</v>
      </c>
      <c r="B49" s="23">
        <v>45929</v>
      </c>
      <c r="C49" s="20" t="s">
        <v>417</v>
      </c>
      <c r="D49" s="64" t="s">
        <v>553</v>
      </c>
      <c r="E49" s="19">
        <v>191160</v>
      </c>
      <c r="F49" s="19">
        <v>191160</v>
      </c>
      <c r="G49" s="73">
        <v>0</v>
      </c>
    </row>
    <row r="50" spans="1:9" ht="60" x14ac:dyDescent="0.25">
      <c r="A50" s="22" t="s">
        <v>558</v>
      </c>
      <c r="B50" s="23">
        <v>45908</v>
      </c>
      <c r="C50" s="20" t="s">
        <v>259</v>
      </c>
      <c r="D50" s="64" t="s">
        <v>555</v>
      </c>
      <c r="E50" s="19">
        <v>2278</v>
      </c>
      <c r="F50" s="19">
        <v>2278</v>
      </c>
      <c r="G50" s="73">
        <v>0</v>
      </c>
    </row>
    <row r="51" spans="1:9" ht="85.5" x14ac:dyDescent="0.25">
      <c r="A51" s="22" t="s">
        <v>559</v>
      </c>
      <c r="B51" s="23" t="s">
        <v>560</v>
      </c>
      <c r="C51" s="20" t="s">
        <v>259</v>
      </c>
      <c r="D51" s="64" t="s">
        <v>556</v>
      </c>
      <c r="E51" s="19">
        <v>2077</v>
      </c>
      <c r="F51" s="19">
        <v>2077</v>
      </c>
      <c r="G51" s="73">
        <v>0</v>
      </c>
      <c r="I51" s="5"/>
    </row>
    <row r="52" spans="1:9" ht="60" x14ac:dyDescent="0.25">
      <c r="A52" s="22" t="s">
        <v>561</v>
      </c>
      <c r="B52" s="23">
        <v>45930</v>
      </c>
      <c r="C52" s="20" t="s">
        <v>259</v>
      </c>
      <c r="D52" s="80" t="s">
        <v>557</v>
      </c>
      <c r="E52" s="19">
        <v>2278</v>
      </c>
      <c r="F52" s="19">
        <v>2278</v>
      </c>
      <c r="G52" s="73">
        <v>0</v>
      </c>
    </row>
    <row r="53" spans="1:9" x14ac:dyDescent="0.25">
      <c r="A53" s="81" t="s">
        <v>565</v>
      </c>
      <c r="B53" s="82">
        <v>45881</v>
      </c>
      <c r="C53" s="83" t="s">
        <v>564</v>
      </c>
      <c r="D53" s="84" t="s">
        <v>562</v>
      </c>
      <c r="E53" s="85">
        <v>200000</v>
      </c>
      <c r="F53" s="85" t="s">
        <v>566</v>
      </c>
      <c r="G53" s="86">
        <v>0</v>
      </c>
    </row>
    <row r="54" spans="1:9" x14ac:dyDescent="0.25">
      <c r="A54" s="81" t="s">
        <v>93</v>
      </c>
      <c r="B54" s="82">
        <v>45881</v>
      </c>
      <c r="C54" s="83" t="s">
        <v>564</v>
      </c>
      <c r="D54" s="84" t="s">
        <v>563</v>
      </c>
      <c r="E54" s="85">
        <v>105000</v>
      </c>
      <c r="F54" s="85" t="s">
        <v>566</v>
      </c>
      <c r="G54" s="86">
        <v>0</v>
      </c>
    </row>
    <row r="55" spans="1:9" ht="45" x14ac:dyDescent="0.25">
      <c r="A55" s="89" t="s">
        <v>569</v>
      </c>
      <c r="B55" s="90">
        <v>45929</v>
      </c>
      <c r="C55" s="91" t="s">
        <v>528</v>
      </c>
      <c r="D55" s="92" t="s">
        <v>570</v>
      </c>
      <c r="E55" s="93">
        <v>27730</v>
      </c>
      <c r="F55" s="95" t="s">
        <v>571</v>
      </c>
      <c r="G55" s="94">
        <v>0</v>
      </c>
    </row>
    <row r="56" spans="1:9" s="1" customFormat="1" ht="33.75" customHeight="1" x14ac:dyDescent="0.25">
      <c r="A56" s="210" t="s">
        <v>5</v>
      </c>
      <c r="B56" s="210"/>
      <c r="C56" s="210"/>
      <c r="D56" s="96"/>
      <c r="E56" s="87">
        <f>SUM(E14:E54)</f>
        <v>3123632.03</v>
      </c>
      <c r="F56" s="87">
        <f>SUM(F14:F54)</f>
        <v>2757379.5500000003</v>
      </c>
      <c r="G56" s="88">
        <f>SUM(G14:G54)</f>
        <v>57476.480000000003</v>
      </c>
    </row>
    <row r="57" spans="1:9" x14ac:dyDescent="0.25">
      <c r="E57" s="5"/>
      <c r="F57" s="5"/>
      <c r="G57" s="43"/>
    </row>
    <row r="58" spans="1:9" ht="15.75" x14ac:dyDescent="0.25">
      <c r="A58" s="199"/>
      <c r="B58" s="199"/>
      <c r="C58" s="2"/>
      <c r="D58" s="199"/>
      <c r="E58" s="199"/>
      <c r="F58" s="199"/>
      <c r="G58" s="199"/>
      <c r="H58" s="5"/>
      <c r="I58" s="5"/>
    </row>
    <row r="59" spans="1:9" ht="15.75" x14ac:dyDescent="0.25">
      <c r="A59" s="3"/>
      <c r="B59" s="3"/>
      <c r="C59" s="3"/>
    </row>
    <row r="60" spans="1:9" ht="15.75" x14ac:dyDescent="0.25">
      <c r="A60" s="200"/>
      <c r="B60" s="200"/>
      <c r="C60" s="3"/>
      <c r="D60" s="200"/>
      <c r="E60" s="200"/>
      <c r="F60" s="200"/>
      <c r="G60" s="200"/>
    </row>
    <row r="61" spans="1:9" ht="15.75" x14ac:dyDescent="0.25">
      <c r="A61" s="199"/>
      <c r="B61" s="199"/>
      <c r="C61" s="3"/>
      <c r="D61" s="199"/>
      <c r="E61" s="199"/>
      <c r="F61" s="199"/>
      <c r="G61" s="199"/>
      <c r="H61" s="5"/>
    </row>
    <row r="62" spans="1:9" ht="15.75" x14ac:dyDescent="0.25">
      <c r="A62" s="3"/>
      <c r="B62" s="3"/>
      <c r="C62" s="3"/>
    </row>
    <row r="63" spans="1:9" ht="15.75" x14ac:dyDescent="0.25">
      <c r="A63" s="3"/>
      <c r="B63" s="3"/>
      <c r="C63" s="3"/>
    </row>
    <row r="64" spans="1:9" ht="15.75" x14ac:dyDescent="0.25">
      <c r="A64" s="206"/>
      <c r="B64" s="206"/>
      <c r="C64" s="206"/>
      <c r="D64" s="206"/>
      <c r="E64" s="206"/>
      <c r="F64" s="206"/>
      <c r="G64" s="206"/>
    </row>
    <row r="65" spans="1:7" ht="15.75" x14ac:dyDescent="0.25">
      <c r="A65" s="207"/>
      <c r="B65" s="207"/>
      <c r="C65" s="207"/>
      <c r="D65" s="207"/>
      <c r="E65" s="207"/>
      <c r="F65" s="207"/>
      <c r="G65" s="207"/>
    </row>
    <row r="66" spans="1:7" ht="15.75" x14ac:dyDescent="0.25">
      <c r="A66" s="207"/>
      <c r="B66" s="207"/>
      <c r="C66" s="207"/>
      <c r="D66" s="207"/>
      <c r="E66" s="207"/>
      <c r="F66" s="207"/>
      <c r="G66" s="207"/>
    </row>
    <row r="67" spans="1:7" ht="15.75" x14ac:dyDescent="0.25">
      <c r="A67" s="199"/>
      <c r="B67" s="199"/>
      <c r="C67" s="199"/>
      <c r="D67" s="199"/>
      <c r="E67" s="199"/>
      <c r="F67" s="199"/>
      <c r="G67" s="199"/>
    </row>
    <row r="73" spans="1:7" ht="26.25" customHeight="1" x14ac:dyDescent="0.25"/>
  </sheetData>
  <autoFilter ref="A12:G56" xr:uid="{EE4C83F7-22C5-4941-9B06-6DCECEBFB4CC}"/>
  <mergeCells count="20">
    <mergeCell ref="A10:G10"/>
    <mergeCell ref="A11:G11"/>
    <mergeCell ref="A12:A13"/>
    <mergeCell ref="B12:B13"/>
    <mergeCell ref="C12:C13"/>
    <mergeCell ref="D12:D13"/>
    <mergeCell ref="E12:E13"/>
    <mergeCell ref="F12:F13"/>
    <mergeCell ref="G12:G13"/>
    <mergeCell ref="A64:G64"/>
    <mergeCell ref="A65:G65"/>
    <mergeCell ref="A66:G66"/>
    <mergeCell ref="A67:G67"/>
    <mergeCell ref="A56:C56"/>
    <mergeCell ref="A58:B58"/>
    <mergeCell ref="D58:G58"/>
    <mergeCell ref="A60:B60"/>
    <mergeCell ref="D60:G60"/>
    <mergeCell ref="A61:B61"/>
    <mergeCell ref="D61:G61"/>
  </mergeCells>
  <pageMargins left="0.7" right="0.7" top="0.75" bottom="0.75" header="0.3" footer="0.3"/>
  <pageSetup paperSize="5" scale="8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B7A-2563-48EA-9510-FE43881D3645}">
  <dimension ref="A10:I68"/>
  <sheetViews>
    <sheetView showGridLines="0" topLeftCell="A47" zoomScaleNormal="100" workbookViewId="0">
      <selection activeCell="D42" sqref="D42"/>
    </sheetView>
  </sheetViews>
  <sheetFormatPr baseColWidth="10" defaultColWidth="11.42578125" defaultRowHeight="15" x14ac:dyDescent="0.25"/>
  <cols>
    <col min="1" max="1" width="16.28515625" customWidth="1"/>
    <col min="2" max="2" width="12.42578125" style="32" customWidth="1"/>
    <col min="3" max="3" width="37.855468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96" t="s">
        <v>568</v>
      </c>
      <c r="B10" s="196"/>
      <c r="C10" s="196"/>
      <c r="D10" s="196"/>
      <c r="E10" s="196"/>
      <c r="F10" s="196"/>
      <c r="G10" s="196"/>
    </row>
    <row r="11" spans="1:7" ht="15.75" thickBot="1" x14ac:dyDescent="0.3">
      <c r="A11" s="205" t="s">
        <v>6</v>
      </c>
      <c r="B11" s="205"/>
      <c r="C11" s="205"/>
      <c r="D11" s="205"/>
      <c r="E11" s="205"/>
      <c r="F11" s="205"/>
      <c r="G11" s="205"/>
    </row>
    <row r="12" spans="1:7" s="32" customFormat="1" ht="28.5" customHeight="1" x14ac:dyDescent="0.25">
      <c r="A12" s="203" t="s">
        <v>0</v>
      </c>
      <c r="B12" s="201" t="s">
        <v>1</v>
      </c>
      <c r="C12" s="201" t="s">
        <v>2</v>
      </c>
      <c r="D12" s="201" t="s">
        <v>3</v>
      </c>
      <c r="E12" s="201" t="s">
        <v>4</v>
      </c>
      <c r="F12" s="201" t="s">
        <v>54</v>
      </c>
      <c r="G12" s="201" t="s">
        <v>55</v>
      </c>
    </row>
    <row r="13" spans="1:7" x14ac:dyDescent="0.25">
      <c r="A13" s="204"/>
      <c r="B13" s="202"/>
      <c r="C13" s="202"/>
      <c r="D13" s="202"/>
      <c r="E13" s="202"/>
      <c r="F13" s="202"/>
      <c r="G13" s="202"/>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22" t="s">
        <v>523</v>
      </c>
      <c r="B27" s="23">
        <v>45894</v>
      </c>
      <c r="C27" s="20" t="s">
        <v>151</v>
      </c>
      <c r="D27" s="64" t="s">
        <v>522</v>
      </c>
      <c r="E27" s="19">
        <v>43316.480000000003</v>
      </c>
      <c r="F27" s="73">
        <v>43316.480000000003</v>
      </c>
      <c r="G27" s="73">
        <v>0</v>
      </c>
    </row>
    <row r="28" spans="1:7" ht="90" x14ac:dyDescent="0.25">
      <c r="A28" s="22" t="s">
        <v>569</v>
      </c>
      <c r="B28" s="23">
        <v>45929</v>
      </c>
      <c r="C28" s="20" t="s">
        <v>528</v>
      </c>
      <c r="D28" s="64" t="s">
        <v>572</v>
      </c>
      <c r="E28" s="19">
        <v>27730</v>
      </c>
      <c r="F28" s="19">
        <v>27730</v>
      </c>
      <c r="G28" s="73">
        <v>0</v>
      </c>
    </row>
    <row r="29" spans="1:7" ht="75" x14ac:dyDescent="0.25">
      <c r="A29" s="97" t="s">
        <v>575</v>
      </c>
      <c r="B29" s="23">
        <v>45931</v>
      </c>
      <c r="C29" s="20" t="s">
        <v>212</v>
      </c>
      <c r="D29" s="64" t="s">
        <v>574</v>
      </c>
      <c r="E29" s="73">
        <v>779083.2</v>
      </c>
      <c r="F29" s="73">
        <v>779083.2</v>
      </c>
      <c r="G29" s="73">
        <v>0</v>
      </c>
    </row>
    <row r="30" spans="1:7" ht="75" x14ac:dyDescent="0.25">
      <c r="A30" s="97" t="s">
        <v>576</v>
      </c>
      <c r="B30" s="23">
        <f>+B29</f>
        <v>45931</v>
      </c>
      <c r="C30" s="20" t="str">
        <f>+C29</f>
        <v>A FUEGO LENTO SRL</v>
      </c>
      <c r="D30" s="64" t="s">
        <v>573</v>
      </c>
      <c r="E30" s="73">
        <v>21240</v>
      </c>
      <c r="F30" s="73">
        <v>21240</v>
      </c>
      <c r="G30" s="73">
        <v>0</v>
      </c>
    </row>
    <row r="31" spans="1:7" ht="60" x14ac:dyDescent="0.25">
      <c r="A31" s="22" t="s">
        <v>579</v>
      </c>
      <c r="B31" s="23">
        <v>45936</v>
      </c>
      <c r="C31" s="20" t="s">
        <v>578</v>
      </c>
      <c r="D31" s="64" t="s">
        <v>577</v>
      </c>
      <c r="E31" s="73">
        <v>488000</v>
      </c>
      <c r="F31" s="73">
        <v>488000</v>
      </c>
      <c r="G31" s="73">
        <v>0</v>
      </c>
    </row>
    <row r="32" spans="1:7" ht="75" x14ac:dyDescent="0.25">
      <c r="A32" s="22" t="s">
        <v>581</v>
      </c>
      <c r="B32" s="23">
        <v>45931</v>
      </c>
      <c r="C32" s="20" t="s">
        <v>198</v>
      </c>
      <c r="D32" s="64" t="s">
        <v>580</v>
      </c>
      <c r="E32" s="73">
        <v>18212.84</v>
      </c>
      <c r="F32" s="73">
        <v>18212.84</v>
      </c>
      <c r="G32" s="73">
        <v>0</v>
      </c>
    </row>
    <row r="33" spans="1:7" ht="60" x14ac:dyDescent="0.25">
      <c r="A33" s="22" t="s">
        <v>584</v>
      </c>
      <c r="B33" s="23">
        <v>45937</v>
      </c>
      <c r="C33" s="20" t="s">
        <v>583</v>
      </c>
      <c r="D33" s="64" t="s">
        <v>582</v>
      </c>
      <c r="E33" s="73">
        <v>192000</v>
      </c>
      <c r="F33" s="73">
        <v>192000</v>
      </c>
      <c r="G33" s="73">
        <v>0</v>
      </c>
    </row>
    <row r="34" spans="1:7" ht="75" x14ac:dyDescent="0.25">
      <c r="A34" s="22" t="s">
        <v>586</v>
      </c>
      <c r="B34" s="23">
        <f>+B32</f>
        <v>45931</v>
      </c>
      <c r="C34" s="20" t="str">
        <f>+C32</f>
        <v>CASTRO RODRIGUEZ &amp; ASOCIADOS SRL</v>
      </c>
      <c r="D34" s="64" t="s">
        <v>585</v>
      </c>
      <c r="E34" s="73">
        <v>17345.560000000001</v>
      </c>
      <c r="F34" s="73">
        <v>17345.560000000001</v>
      </c>
      <c r="G34" s="73">
        <v>0</v>
      </c>
    </row>
    <row r="35" spans="1:7" ht="75" x14ac:dyDescent="0.25">
      <c r="A35" s="22" t="s">
        <v>590</v>
      </c>
      <c r="B35" s="23">
        <v>45932</v>
      </c>
      <c r="C35" s="20" t="s">
        <v>165</v>
      </c>
      <c r="D35" s="64" t="s">
        <v>589</v>
      </c>
      <c r="E35" s="73">
        <v>10700</v>
      </c>
      <c r="F35" s="73">
        <v>10700</v>
      </c>
      <c r="G35" s="73">
        <v>0</v>
      </c>
    </row>
    <row r="36" spans="1:7" ht="75" x14ac:dyDescent="0.25">
      <c r="A36" s="22" t="s">
        <v>592</v>
      </c>
      <c r="B36" s="23">
        <f>+B35</f>
        <v>45932</v>
      </c>
      <c r="C36" s="20" t="str">
        <f>+C35</f>
        <v>CENTRO DE FRENOS DAVID SRL</v>
      </c>
      <c r="D36" s="64" t="s">
        <v>588</v>
      </c>
      <c r="E36" s="73">
        <v>38810.199999999997</v>
      </c>
      <c r="F36" s="73">
        <v>38810.199999999997</v>
      </c>
      <c r="G36" s="73">
        <v>0</v>
      </c>
    </row>
    <row r="37" spans="1:7" ht="75" x14ac:dyDescent="0.25">
      <c r="A37" s="22" t="s">
        <v>591</v>
      </c>
      <c r="B37" s="23">
        <v>45937</v>
      </c>
      <c r="C37" s="20" t="str">
        <f>+C36</f>
        <v>CENTRO DE FRENOS DAVID SRL</v>
      </c>
      <c r="D37" s="64" t="s">
        <v>587</v>
      </c>
      <c r="E37" s="73">
        <v>9322</v>
      </c>
      <c r="F37" s="73">
        <v>9322</v>
      </c>
      <c r="G37" s="73">
        <v>0</v>
      </c>
    </row>
    <row r="38" spans="1:7" ht="90" x14ac:dyDescent="0.25">
      <c r="A38" s="22" t="s">
        <v>595</v>
      </c>
      <c r="B38" s="23">
        <v>45938</v>
      </c>
      <c r="C38" s="20" t="s">
        <v>593</v>
      </c>
      <c r="D38" s="64" t="s">
        <v>594</v>
      </c>
      <c r="E38" s="73">
        <v>719776.4</v>
      </c>
      <c r="F38" s="73">
        <v>719776.4</v>
      </c>
      <c r="G38" s="73">
        <v>0</v>
      </c>
    </row>
    <row r="39" spans="1:7" ht="90" x14ac:dyDescent="0.25">
      <c r="A39" s="22" t="s">
        <v>597</v>
      </c>
      <c r="B39" s="23">
        <v>45933</v>
      </c>
      <c r="C39" s="20" t="s">
        <v>154</v>
      </c>
      <c r="D39" s="64" t="s">
        <v>596</v>
      </c>
      <c r="E39" s="73">
        <v>671892</v>
      </c>
      <c r="F39" s="73">
        <v>671892</v>
      </c>
      <c r="G39" s="73">
        <v>0</v>
      </c>
    </row>
    <row r="40" spans="1:7" ht="75" x14ac:dyDescent="0.25">
      <c r="A40" s="22" t="s">
        <v>600</v>
      </c>
      <c r="B40" s="23">
        <v>45939</v>
      </c>
      <c r="C40" s="20" t="s">
        <v>599</v>
      </c>
      <c r="D40" s="64" t="s">
        <v>598</v>
      </c>
      <c r="E40" s="73">
        <v>36462</v>
      </c>
      <c r="F40" s="73">
        <v>36462</v>
      </c>
      <c r="G40" s="73">
        <v>0</v>
      </c>
    </row>
    <row r="41" spans="1:7" x14ac:dyDescent="0.25">
      <c r="A41" s="22" t="s">
        <v>601</v>
      </c>
      <c r="B41" s="23">
        <v>45948</v>
      </c>
      <c r="C41" s="20" t="s">
        <v>165</v>
      </c>
      <c r="D41" s="64" t="s">
        <v>602</v>
      </c>
      <c r="E41" s="73">
        <v>4000.2</v>
      </c>
      <c r="F41" s="73">
        <v>0</v>
      </c>
      <c r="G41" s="73">
        <v>4000.2</v>
      </c>
    </row>
    <row r="42" spans="1:7" ht="60" x14ac:dyDescent="0.25">
      <c r="A42" s="22" t="s">
        <v>603</v>
      </c>
      <c r="B42" s="23">
        <v>45945</v>
      </c>
      <c r="C42" s="20" t="s">
        <v>148</v>
      </c>
      <c r="D42" s="64" t="s">
        <v>604</v>
      </c>
      <c r="E42" s="73">
        <v>10833</v>
      </c>
      <c r="F42" s="73">
        <v>10833</v>
      </c>
      <c r="G42" s="73">
        <v>0</v>
      </c>
    </row>
    <row r="43" spans="1:7" ht="135" x14ac:dyDescent="0.25">
      <c r="A43" s="22" t="s">
        <v>605</v>
      </c>
      <c r="B43" s="23" t="s">
        <v>608</v>
      </c>
      <c r="C43" s="20" t="s">
        <v>606</v>
      </c>
      <c r="D43" s="64" t="s">
        <v>607</v>
      </c>
      <c r="E43" s="73">
        <v>861199.4</v>
      </c>
      <c r="F43" s="73">
        <v>861199.4</v>
      </c>
      <c r="G43" s="73">
        <v>0</v>
      </c>
    </row>
    <row r="44" spans="1:7" ht="60" x14ac:dyDescent="0.25">
      <c r="A44" s="22" t="s">
        <v>609</v>
      </c>
      <c r="B44" s="23">
        <v>45940</v>
      </c>
      <c r="C44" s="20" t="s">
        <v>259</v>
      </c>
      <c r="D44" s="64" t="s">
        <v>611</v>
      </c>
      <c r="E44" s="73">
        <v>1407</v>
      </c>
      <c r="F44" s="73">
        <v>1407</v>
      </c>
      <c r="G44" s="73">
        <v>0</v>
      </c>
    </row>
    <row r="45" spans="1:7" ht="60" x14ac:dyDescent="0.25">
      <c r="A45" s="22" t="s">
        <v>610</v>
      </c>
      <c r="B45" s="23">
        <v>45958</v>
      </c>
      <c r="C45" s="20" t="s">
        <v>259</v>
      </c>
      <c r="D45" s="64" t="s">
        <v>611</v>
      </c>
      <c r="E45" s="73">
        <v>1876</v>
      </c>
      <c r="F45" s="73">
        <v>1876</v>
      </c>
      <c r="G45" s="73">
        <v>0</v>
      </c>
    </row>
    <row r="46" spans="1:7" ht="75" x14ac:dyDescent="0.25">
      <c r="A46" s="22" t="s">
        <v>612</v>
      </c>
      <c r="B46" s="98">
        <v>45940</v>
      </c>
      <c r="C46" s="20" t="s">
        <v>221</v>
      </c>
      <c r="D46" s="64" t="s">
        <v>613</v>
      </c>
      <c r="E46" s="73">
        <v>426608.09</v>
      </c>
      <c r="F46" s="73">
        <v>426608.09</v>
      </c>
      <c r="G46" s="73">
        <v>0</v>
      </c>
    </row>
    <row r="47" spans="1:7" ht="60" x14ac:dyDescent="0.25">
      <c r="A47" s="22" t="s">
        <v>614</v>
      </c>
      <c r="B47" s="98">
        <v>45957</v>
      </c>
      <c r="C47" s="20" t="s">
        <v>221</v>
      </c>
      <c r="D47" s="64" t="s">
        <v>615</v>
      </c>
      <c r="E47" s="73">
        <v>428971.63</v>
      </c>
      <c r="F47" s="73">
        <v>428971.63</v>
      </c>
      <c r="G47" s="73">
        <v>0</v>
      </c>
    </row>
    <row r="48" spans="1:7" s="104" customFormat="1" ht="60" x14ac:dyDescent="0.25">
      <c r="A48" s="99" t="s">
        <v>565</v>
      </c>
      <c r="B48" s="98">
        <v>45881</v>
      </c>
      <c r="C48" s="100" t="s">
        <v>564</v>
      </c>
      <c r="D48" s="101" t="s">
        <v>616</v>
      </c>
      <c r="E48" s="102">
        <v>200000</v>
      </c>
      <c r="F48" s="102">
        <v>200000</v>
      </c>
      <c r="G48" s="103">
        <v>0</v>
      </c>
    </row>
    <row r="49" spans="1:9" s="104" customFormat="1" ht="60" x14ac:dyDescent="0.25">
      <c r="A49" s="99" t="s">
        <v>93</v>
      </c>
      <c r="B49" s="98">
        <v>45881</v>
      </c>
      <c r="C49" s="100" t="s">
        <v>564</v>
      </c>
      <c r="D49" s="101" t="s">
        <v>616</v>
      </c>
      <c r="E49" s="102">
        <v>105000</v>
      </c>
      <c r="F49" s="102">
        <v>105000</v>
      </c>
      <c r="G49" s="103">
        <v>0</v>
      </c>
    </row>
    <row r="50" spans="1:9" s="104" customFormat="1" ht="60" x14ac:dyDescent="0.25">
      <c r="A50" s="81" t="s">
        <v>617</v>
      </c>
      <c r="B50" s="82">
        <v>45945</v>
      </c>
      <c r="C50" s="83" t="s">
        <v>618</v>
      </c>
      <c r="D50" s="84" t="s">
        <v>619</v>
      </c>
      <c r="E50" s="85">
        <v>109375</v>
      </c>
      <c r="F50" s="105" t="s">
        <v>620</v>
      </c>
      <c r="G50" s="86"/>
    </row>
    <row r="51" spans="1:9" s="1" customFormat="1" ht="33.75" customHeight="1" thickBot="1" x14ac:dyDescent="0.3">
      <c r="A51" s="211" t="s">
        <v>5</v>
      </c>
      <c r="B51" s="212"/>
      <c r="C51" s="212"/>
      <c r="D51" s="26"/>
      <c r="E51" s="87">
        <f>SUM(E14:E50)</f>
        <v>5237321</v>
      </c>
      <c r="F51" s="87">
        <f>SUM(F14:F49)</f>
        <v>5109785.8</v>
      </c>
      <c r="G51" s="88">
        <f>SUM(G14:G49)</f>
        <v>18160.2</v>
      </c>
    </row>
    <row r="52" spans="1:9" x14ac:dyDescent="0.25">
      <c r="E52" s="5"/>
      <c r="F52" s="5"/>
      <c r="G52" s="43"/>
    </row>
    <row r="53" spans="1:9" ht="15.75" x14ac:dyDescent="0.25">
      <c r="A53" s="199"/>
      <c r="B53" s="199"/>
      <c r="C53" s="2"/>
      <c r="D53" s="199"/>
      <c r="E53" s="199"/>
      <c r="F53" s="199"/>
      <c r="G53" s="199"/>
      <c r="H53" s="5"/>
      <c r="I53" s="5"/>
    </row>
    <row r="54" spans="1:9" ht="15.75" x14ac:dyDescent="0.25">
      <c r="A54" s="3"/>
      <c r="B54" s="3"/>
      <c r="C54" s="3"/>
    </row>
    <row r="55" spans="1:9" ht="15.75" x14ac:dyDescent="0.25">
      <c r="A55" s="200"/>
      <c r="B55" s="200"/>
      <c r="C55" s="3"/>
      <c r="D55" s="200"/>
      <c r="E55" s="200"/>
      <c r="F55" s="200"/>
      <c r="G55" s="200"/>
    </row>
    <row r="56" spans="1:9" ht="15.75" x14ac:dyDescent="0.25">
      <c r="A56" s="199"/>
      <c r="B56" s="199"/>
      <c r="C56" s="3"/>
      <c r="D56" s="199"/>
      <c r="E56" s="199"/>
      <c r="F56" s="199"/>
      <c r="G56" s="199"/>
      <c r="H56" s="5"/>
    </row>
    <row r="57" spans="1:9" ht="15.75" x14ac:dyDescent="0.25">
      <c r="A57" s="3"/>
      <c r="B57" s="3"/>
      <c r="C57" s="3"/>
    </row>
    <row r="58" spans="1:9" ht="15.75" x14ac:dyDescent="0.25">
      <c r="A58" s="3"/>
      <c r="B58" s="3"/>
      <c r="C58" s="3"/>
    </row>
    <row r="59" spans="1:9" ht="15.75" x14ac:dyDescent="0.25">
      <c r="A59" s="206"/>
      <c r="B59" s="206"/>
      <c r="C59" s="206"/>
      <c r="D59" s="206"/>
      <c r="E59" s="206"/>
      <c r="F59" s="206"/>
      <c r="G59" s="206"/>
    </row>
    <row r="60" spans="1:9" ht="15.75" x14ac:dyDescent="0.25">
      <c r="A60" s="207"/>
      <c r="B60" s="207"/>
      <c r="C60" s="207"/>
      <c r="D60" s="207"/>
      <c r="E60" s="207"/>
      <c r="F60" s="207"/>
      <c r="G60" s="207"/>
    </row>
    <row r="61" spans="1:9" ht="15.75" x14ac:dyDescent="0.25">
      <c r="A61" s="207"/>
      <c r="B61" s="207"/>
      <c r="C61" s="207"/>
      <c r="D61" s="207"/>
      <c r="E61" s="207"/>
      <c r="F61" s="207"/>
      <c r="G61" s="207"/>
    </row>
    <row r="62" spans="1:9" ht="15.75" x14ac:dyDescent="0.25">
      <c r="A62" s="199"/>
      <c r="B62" s="199"/>
      <c r="C62" s="199"/>
      <c r="D62" s="199"/>
      <c r="E62" s="199"/>
      <c r="F62" s="199"/>
      <c r="G62" s="199"/>
    </row>
    <row r="68" ht="26.25" customHeight="1" x14ac:dyDescent="0.25"/>
  </sheetData>
  <autoFilter ref="A12:G51" xr:uid="{EE4C83F7-22C5-4941-9B06-6DCECEBFB4CC}"/>
  <mergeCells count="20">
    <mergeCell ref="A59:G59"/>
    <mergeCell ref="A60:G60"/>
    <mergeCell ref="A61:G61"/>
    <mergeCell ref="A62:G62"/>
    <mergeCell ref="A51:C51"/>
    <mergeCell ref="A53:B53"/>
    <mergeCell ref="D53:G53"/>
    <mergeCell ref="A55:B55"/>
    <mergeCell ref="D55:G55"/>
    <mergeCell ref="A56:B56"/>
    <mergeCell ref="D56:G56"/>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CXP febrero</vt:lpstr>
      <vt:lpstr>CXP marzo</vt:lpstr>
      <vt:lpstr>CXP abril</vt:lpstr>
      <vt:lpstr>CXP mayo</vt:lpstr>
      <vt:lpstr>CXP junio</vt:lpstr>
      <vt:lpstr>CXP julio</vt:lpstr>
      <vt:lpstr>CXP agosto</vt:lpstr>
      <vt:lpstr>CXP septiembre</vt:lpstr>
      <vt:lpstr>CXP octubre</vt:lpstr>
      <vt:lpstr>Hoja1</vt:lpstr>
      <vt:lpstr>CXP noviembre</vt:lpstr>
      <vt:lpstr>CXP diciembre</vt:lpstr>
      <vt:lpstr>CXP enero 2026</vt:lpstr>
      <vt:lpstr>CXP febrero 2026</vt:lpstr>
      <vt:lpstr>'CXP febrero 2026'!Área_de_impresión</vt:lpstr>
      <vt:lpstr>'CXP abril'!Títulos_a_imprimir</vt:lpstr>
      <vt:lpstr>'CXP agosto'!Títulos_a_imprimir</vt:lpstr>
      <vt:lpstr>'CXP diciembre'!Títulos_a_imprimir</vt:lpstr>
      <vt:lpstr>'CXP enero 2026'!Títulos_a_imprimir</vt:lpstr>
      <vt:lpstr>'CXP febrero'!Títulos_a_imprimir</vt:lpstr>
      <vt:lpstr>'CXP febrero 2026'!Títulos_a_imprimir</vt:lpstr>
      <vt:lpstr>'CXP julio'!Títulos_a_imprimir</vt:lpstr>
      <vt:lpstr>'CXP junio'!Títulos_a_imprimir</vt:lpstr>
      <vt:lpstr>'CXP marzo'!Títulos_a_imprimir</vt:lpstr>
      <vt:lpstr>'CXP mayo'!Títulos_a_imprimir</vt:lpstr>
      <vt:lpstr>'CXP noviembre'!Títulos_a_imprimir</vt:lpstr>
      <vt:lpstr>'CXP octubre'!Títulos_a_imprimir</vt:lpstr>
      <vt:lpstr>'CXP 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Angela Comas</cp:lastModifiedBy>
  <cp:revision/>
  <cp:lastPrinted>2026-03-05T13:38:30Z</cp:lastPrinted>
  <dcterms:created xsi:type="dcterms:W3CDTF">2021-11-02T17:15:24Z</dcterms:created>
  <dcterms:modified xsi:type="dcterms:W3CDTF">2026-03-10T18:35:05Z</dcterms:modified>
  <cp:category/>
  <cp:contentStatus/>
</cp:coreProperties>
</file>