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Enero/"/>
    </mc:Choice>
  </mc:AlternateContent>
  <xr:revisionPtr revIDLastSave="0" documentId="8_{0A55BD8A-97EE-413E-8F7B-5A8891773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'!$A$1:$R$113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3" l="1"/>
  <c r="F80" i="3"/>
  <c r="F81" i="3"/>
  <c r="F78" i="3"/>
  <c r="F76" i="3"/>
  <c r="F75" i="3"/>
  <c r="F71" i="3"/>
  <c r="F72" i="3"/>
  <c r="F73" i="3"/>
  <c r="F70" i="3"/>
  <c r="F61" i="3"/>
  <c r="F62" i="3"/>
  <c r="F63" i="3"/>
  <c r="F64" i="3"/>
  <c r="F65" i="3"/>
  <c r="F66" i="3"/>
  <c r="F67" i="3"/>
  <c r="F68" i="3"/>
  <c r="F60" i="3"/>
  <c r="F53" i="3"/>
  <c r="F54" i="3"/>
  <c r="F55" i="3"/>
  <c r="F56" i="3"/>
  <c r="F57" i="3"/>
  <c r="F58" i="3"/>
  <c r="F52" i="3"/>
  <c r="F45" i="3"/>
  <c r="F46" i="3"/>
  <c r="F47" i="3"/>
  <c r="F48" i="3"/>
  <c r="F49" i="3"/>
  <c r="F50" i="3"/>
  <c r="F44" i="3"/>
  <c r="F35" i="3"/>
  <c r="F36" i="3"/>
  <c r="F37" i="3"/>
  <c r="F38" i="3"/>
  <c r="F39" i="3"/>
  <c r="F40" i="3"/>
  <c r="F41" i="3"/>
  <c r="F42" i="3"/>
  <c r="F34" i="3"/>
  <c r="F25" i="3"/>
  <c r="F26" i="3"/>
  <c r="F27" i="3"/>
  <c r="F28" i="3"/>
  <c r="F29" i="3"/>
  <c r="F30" i="3"/>
  <c r="F31" i="3"/>
  <c r="F32" i="3"/>
  <c r="F24" i="3"/>
  <c r="F19" i="3"/>
  <c r="F20" i="3"/>
  <c r="F21" i="3"/>
  <c r="F22" i="3"/>
  <c r="F18" i="3"/>
  <c r="F92" i="3"/>
  <c r="F91" i="3" s="1"/>
  <c r="F90" i="3"/>
  <c r="F89" i="3"/>
  <c r="F87" i="3"/>
  <c r="F86" i="3"/>
  <c r="D91" i="3"/>
  <c r="E91" i="3"/>
  <c r="D88" i="3"/>
  <c r="E88" i="3"/>
  <c r="C91" i="3"/>
  <c r="C88" i="3"/>
  <c r="D85" i="3"/>
  <c r="E85" i="3"/>
  <c r="E84" i="3" s="1"/>
  <c r="E93" i="3" s="1"/>
  <c r="C85" i="3"/>
  <c r="D69" i="3"/>
  <c r="E69" i="3"/>
  <c r="D74" i="3"/>
  <c r="E74" i="3"/>
  <c r="D77" i="3"/>
  <c r="E77" i="3"/>
  <c r="C77" i="3"/>
  <c r="D59" i="3"/>
  <c r="E59" i="3"/>
  <c r="D33" i="3"/>
  <c r="E33" i="3"/>
  <c r="D43" i="3"/>
  <c r="E43" i="3"/>
  <c r="D51" i="3"/>
  <c r="E51" i="3"/>
  <c r="C51" i="3"/>
  <c r="C33" i="3"/>
  <c r="D23" i="3"/>
  <c r="E23" i="3"/>
  <c r="C23" i="3"/>
  <c r="D17" i="3"/>
  <c r="E17" i="3"/>
  <c r="C17" i="3"/>
  <c r="F69" i="3" l="1"/>
  <c r="D16" i="3"/>
  <c r="D82" i="3" s="1"/>
  <c r="C84" i="3"/>
  <c r="C93" i="3" s="1"/>
  <c r="D84" i="3"/>
  <c r="D93" i="3" s="1"/>
  <c r="F23" i="3"/>
  <c r="F43" i="3"/>
  <c r="F33" i="3"/>
  <c r="F51" i="3"/>
  <c r="F59" i="3"/>
  <c r="F17" i="3"/>
  <c r="E16" i="3"/>
  <c r="E82" i="3" s="1"/>
  <c r="E95" i="3" s="1"/>
  <c r="D95" i="3" l="1"/>
  <c r="F74" i="3"/>
  <c r="F77" i="3" l="1"/>
  <c r="C74" i="3"/>
  <c r="C69" i="3"/>
  <c r="C43" i="3"/>
  <c r="F16" i="3" l="1"/>
  <c r="F82" i="3" s="1"/>
  <c r="F88" i="3"/>
  <c r="F85" i="3" l="1"/>
  <c r="F84" i="3" s="1"/>
  <c r="F93" i="3" s="1"/>
  <c r="F95" i="3" s="1"/>
  <c r="C59" i="3"/>
  <c r="C16" i="3" s="1"/>
  <c r="C82" i="3" l="1"/>
  <c r="C95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<sst xmlns="http://schemas.openxmlformats.org/spreadsheetml/2006/main" count="98" uniqueCount="98">
  <si>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</si>
  <si>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</si>
  <si>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</si>
  <si>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</si>
  <si>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</si>
  <si>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</si>
  <si>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</si>
  <si>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</si>
  <si>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</si>
  <si>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</si>
  <si>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</si>
  <si>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</si>
  <si>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</si>
  <si>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</si>
  <si>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</si>
  <si>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</si>
  <si>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</si>
  <si>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</si>
  <si>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</si>
  <si>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</si>
  <si>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</si>
  <si>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</si>
  <si>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</si>
  <si>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</si>
  <si>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</si>
  <si>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</si>
  <si>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</si>
  <si>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</si>
  <si>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</si>
  <si>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</si>
  <si>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</si>
  <si>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</si>
  <si>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</si>
  <si>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</si>
  <si>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</si>
  <si>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</si>
  <si>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</si>
  <si>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</si>
  <si>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</si>
  <si>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</si>
  <si>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</si>
  <si>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</si>
  <si>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</si>
  <si>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</si>
  <si>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</si>
  <si>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</si>
  <si>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</si>
  <si>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</si>
  <si>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</si>
  <si>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</si>
  <si>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</si>
  <si>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</si>
  <si>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</si>
  <si>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</si>
  <si>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</si>
  <si>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</si>
  <si>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</si>
  <si>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</si>
  <si>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</si>
  <si>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</si>
  <si>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</si>
  <si>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</si>
  <si>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</si>
  <si>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</si>
  <si>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</si>
  <si>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</si>
  <si>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</si>
  <si>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</si>
  <si>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</si>
  <si>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</si>
  <si>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</si>
  <si>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</si>
  <si>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</si>
  <si>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</si>
  <si>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</si>
  <si>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</si>
  <si>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</si>
  <si>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</si>
  <si>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</si>
  <si>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</si>
  <si>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</si>
  <si>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</si>
  <si>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</si>
  <si>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</si>
  <si>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</si>
  <si>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</si>
  <si>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</si>
  <si>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</si>
  <si>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</si>
  <si>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</si>
  <si>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</si>
  <si>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</si>
  <si>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</si>
  <si>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</si>
  <si>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</si>
  <si>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</si>
  <si>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 xml:space="preserve">2.9.5- GASTOS DE INTERESES , RECARGOS MULTAS Y SANCIONES DE IMPUESTOS  Y CONTRIBUCIONES SOCIALES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</si>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</sst>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1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0" fillId="0" borderId="12" xfId="0" applyBorder="1" applyAlignment="1">
      <alignment horizontal="left" vertical="center" indent="2"/>
    </xf>
    <xf numFmtId="0" fontId="0" fillId="0" borderId="12" xfId="0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4" fontId="0" fillId="0" borderId="13" xfId="0" applyNumberFormat="1" applyBorder="1"/>
    <xf numFmtId="0" fontId="1" fillId="0" borderId="12" xfId="0" applyFont="1" applyBorder="1" applyAlignment="1">
      <alignment horizontal="left" vertical="center"/>
    </xf>
    <xf numFmtId="0" fontId="0" fillId="0" borderId="12" xfId="0" applyBorder="1"/>
    <xf numFmtId="0" fontId="2" fillId="3" borderId="14" xfId="0" applyFont="1" applyFill="1" applyBorder="1" applyAlignment="1">
      <alignment horizontal="left" vertical="center"/>
    </xf>
    <xf numFmtId="165" fontId="1" fillId="3" borderId="15" xfId="0" applyNumberFormat="1" applyFont="1" applyFill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164" fontId="0" fillId="0" borderId="2" xfId="1" applyFont="1" applyBorder="1"/>
    <xf numFmtId="164" fontId="1" fillId="0" borderId="2" xfId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 indent="2"/>
    </xf>
    <xf numFmtId="4" fontId="0" fillId="0" borderId="18" xfId="1" applyNumberFormat="1" applyFont="1" applyBorder="1"/>
    <xf numFmtId="0" fontId="1" fillId="0" borderId="7" xfId="0" applyFont="1" applyBorder="1" applyAlignment="1">
      <alignment horizontal="left" vertical="center" wrapText="1"/>
    </xf>
    <xf numFmtId="164" fontId="0" fillId="0" borderId="8" xfId="1" applyFont="1" applyBorder="1"/>
    <xf numFmtId="164" fontId="1" fillId="0" borderId="8" xfId="1" applyFont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0" fontId="0" fillId="0" borderId="4" xfId="0" applyBorder="1"/>
    <xf numFmtId="0" fontId="0" fillId="0" borderId="8" xfId="0" applyBorder="1"/>
    <xf numFmtId="0" fontId="0" fillId="0" borderId="16" xfId="0" applyBorder="1" applyAlignment="1">
      <alignment horizontal="left" vertical="center" indent="2"/>
    </xf>
    <xf numFmtId="0" fontId="0" fillId="0" borderId="17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 indent="2"/>
    </xf>
    <xf numFmtId="0" fontId="1" fillId="0" borderId="8" xfId="0" applyFont="1" applyBorder="1"/>
    <xf numFmtId="165" fontId="0" fillId="0" borderId="4" xfId="1" applyNumberFormat="1" applyFont="1" applyBorder="1"/>
    <xf numFmtId="164" fontId="0" fillId="0" borderId="2" xfId="1" applyFont="1" applyBorder="1" applyAlignment="1">
      <alignment vertical="center" wrapText="1"/>
    </xf>
    <xf numFmtId="164" fontId="4" fillId="0" borderId="8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164" fontId="0" fillId="0" borderId="13" xfId="1" applyFont="1" applyBorder="1"/>
    <xf numFmtId="164" fontId="0" fillId="0" borderId="4" xfId="1" applyFont="1" applyBorder="1" applyAlignment="1">
      <alignment vertical="center" wrapText="1"/>
    </xf>
    <xf numFmtId="164" fontId="0" fillId="0" borderId="1" xfId="0" applyNumberFormat="1" applyBorder="1"/>
    <xf numFmtId="4" fontId="0" fillId="0" borderId="18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2533174</xdr:colOff>
      <xdr:row>0</xdr:row>
      <xdr:rowOff>0</xdr:rowOff>
    </xdr:from>
    <xdr:to>
      <xdr:col>3</xdr:col>
      <xdr:colOff>773596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33174" y="0"/>
          <a:ext cx="4526922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73376</xdr:colOff>
      <xdr:row>104</xdr:row>
      <xdr:rowOff>236537</xdr:rowOff>
    </xdr:from>
    <xdr:to>
      <xdr:col>8</xdr:col>
      <xdr:colOff>910989</xdr:colOff>
      <xdr:row>112</xdr:row>
      <xdr:rowOff>646112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8569676" y="29319537"/>
          <a:ext cx="4050713" cy="2416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581024</xdr:colOff>
      <xdr:row>102</xdr:row>
      <xdr:rowOff>164306</xdr:rowOff>
    </xdr:from>
    <xdr:to>
      <xdr:col>3</xdr:col>
      <xdr:colOff>522679</xdr:colOff>
      <xdr:row>111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3883024" y="287774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939776</xdr:colOff>
      <xdr:row>103</xdr:row>
      <xdr:rowOff>138946</xdr:rowOff>
    </xdr:from>
    <xdr:to>
      <xdr:col>13</xdr:col>
      <xdr:colOff>594949</xdr:colOff>
      <xdr:row>110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4668476" y="28955246"/>
          <a:ext cx="2690473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S126"/>
  <sheetViews>
    <sheetView showGridLines="0" tabSelected="1" zoomScale="80" zoomScaleNormal="80" zoomScaleSheetLayoutView="75" workbookViewId="0">
      <pane xSplit="1" topLeftCell="B1" activePane="topRight" state="frozen"/>
      <selection pane="topRight" activeCell="L28" sqref="L28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20.28515625" bestFit="1" customWidth="1"/>
    <col min="4" max="4" width="16.140625" customWidth="1"/>
    <col min="5" max="5" width="16.85546875" customWidth="1"/>
    <col min="6" max="6" width="15.7109375" customWidth="1"/>
    <col min="7" max="7" width="16.5703125" customWidth="1"/>
    <col min="8" max="8" width="15.85546875" customWidth="1"/>
    <col min="9" max="9" width="15.42578125" customWidth="1"/>
    <col min="10" max="11" width="14.85546875" customWidth="1"/>
    <col min="12" max="12" width="15.42578125" customWidth="1"/>
    <col min="13" max="16" width="15.140625" customWidth="1"/>
    <col min="17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8" spans="1:19" ht="18.75" x14ac:dyDescent="0.3">
      <c r="A8" s="82" t="s">
        <v>0</v>
      </c>
      <c r="B8" s="82"/>
      <c r="C8" s="82"/>
      <c r="D8" s="82"/>
      <c r="E8" s="82"/>
      <c r="F8" s="82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1"/>
    </row>
    <row r="9" spans="1:19" ht="18.75" customHeight="1" x14ac:dyDescent="0.25">
      <c r="A9" s="82" t="s">
        <v>79</v>
      </c>
      <c r="B9" s="82"/>
      <c r="C9" s="82"/>
      <c r="D9" s="82"/>
      <c r="E9" s="82"/>
      <c r="F9" s="82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2"/>
    </row>
    <row r="10" spans="1:19" ht="18.75" x14ac:dyDescent="0.25">
      <c r="A10" s="82" t="s">
        <v>97</v>
      </c>
      <c r="B10" s="82"/>
      <c r="C10" s="82"/>
      <c r="D10" s="82"/>
      <c r="E10" s="82"/>
      <c r="F10" s="82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2"/>
    </row>
    <row r="11" spans="1:19" ht="15.75" customHeight="1" x14ac:dyDescent="0.25">
      <c r="A11" s="83" t="s">
        <v>80</v>
      </c>
      <c r="B11" s="83"/>
      <c r="C11" s="83"/>
      <c r="D11" s="83"/>
      <c r="E11" s="83"/>
      <c r="F11" s="83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2"/>
    </row>
    <row r="12" spans="1:19" x14ac:dyDescent="0.25">
      <c r="A12" s="81" t="s">
        <v>1</v>
      </c>
      <c r="B12" s="81"/>
      <c r="C12" s="81"/>
      <c r="D12" s="81"/>
      <c r="E12" s="81"/>
      <c r="F12" s="8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2"/>
    </row>
    <row r="13" spans="1:19" ht="15" customHeight="1" x14ac:dyDescent="0.25">
      <c r="A13" s="81" t="s">
        <v>94</v>
      </c>
      <c r="B13" s="81"/>
      <c r="C13" s="81"/>
      <c r="D13" s="81"/>
      <c r="E13" s="81"/>
      <c r="F13" s="8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S13" s="2"/>
    </row>
    <row r="14" spans="1:19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83</v>
      </c>
      <c r="R14" s="5"/>
      <c r="S14" s="5"/>
    </row>
    <row r="15" spans="1:19" ht="15.75" x14ac:dyDescent="0.25">
      <c r="A15" s="33"/>
      <c r="B15" s="34"/>
      <c r="C15" s="35"/>
      <c r="D15" s="35"/>
      <c r="E15" s="34"/>
      <c r="F15" s="36"/>
      <c r="H15" s="5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thickBot="1" x14ac:dyDescent="0.3">
      <c r="A16" s="48" t="s">
        <v>3</v>
      </c>
      <c r="B16" s="49"/>
      <c r="C16" s="50">
        <f>+C17+C23+C33+C43+C51+C59+C69+C74+C77</f>
        <v>446262545</v>
      </c>
      <c r="D16" s="50">
        <f>+D17+D23+D33+D43+D51+D59+D69+D74+D77</f>
        <v>414954200</v>
      </c>
      <c r="E16" s="50">
        <f t="shared" ref="E16:F16" si="0">+E17+E23+E33+E43+E51+E59+E69+E74+E77</f>
        <v>16479663.539999999</v>
      </c>
      <c r="F16" s="50">
        <f t="shared" si="0"/>
        <v>16479663.539999999</v>
      </c>
      <c r="G16" s="5"/>
      <c r="H16" s="5"/>
      <c r="J16" s="4"/>
    </row>
    <row r="17" spans="1:10" ht="27" customHeight="1" thickBot="1" x14ac:dyDescent="0.3">
      <c r="A17" s="53" t="s">
        <v>90</v>
      </c>
      <c r="B17" s="54"/>
      <c r="C17" s="55">
        <f>SUM(C18:C22)</f>
        <v>254363685</v>
      </c>
      <c r="D17" s="55">
        <f t="shared" ref="D17:F17" si="1">SUM(D18:D22)</f>
        <v>254363685</v>
      </c>
      <c r="E17" s="55">
        <f t="shared" si="1"/>
        <v>14869210.68</v>
      </c>
      <c r="F17" s="55">
        <f t="shared" si="1"/>
        <v>14869210.68</v>
      </c>
      <c r="H17" s="8"/>
      <c r="J17" s="4"/>
    </row>
    <row r="18" spans="1:10" x14ac:dyDescent="0.25">
      <c r="A18" s="51" t="s">
        <v>4</v>
      </c>
      <c r="B18" s="13"/>
      <c r="C18" s="18">
        <v>175482000</v>
      </c>
      <c r="D18" s="18">
        <v>175482000</v>
      </c>
      <c r="E18" s="21">
        <v>12764036.689999999</v>
      </c>
      <c r="F18" s="52">
        <f>SUM(E18:E18)</f>
        <v>12764036.689999999</v>
      </c>
    </row>
    <row r="19" spans="1:10" x14ac:dyDescent="0.25">
      <c r="A19" s="38" t="s">
        <v>5</v>
      </c>
      <c r="B19" s="25"/>
      <c r="C19" s="17">
        <v>34538000</v>
      </c>
      <c r="D19" s="17">
        <v>34538000</v>
      </c>
      <c r="E19" s="19">
        <v>189500</v>
      </c>
      <c r="F19" s="52">
        <f>SUM(E19:E19)</f>
        <v>189500</v>
      </c>
    </row>
    <row r="20" spans="1:10" ht="18.75" customHeight="1" x14ac:dyDescent="0.25">
      <c r="A20" s="39" t="s">
        <v>6</v>
      </c>
      <c r="B20" s="25"/>
      <c r="C20" s="17">
        <v>0</v>
      </c>
      <c r="D20" s="17">
        <v>0</v>
      </c>
      <c r="E20" s="26">
        <v>0</v>
      </c>
      <c r="F20" s="52">
        <f>SUM(E20:E20)</f>
        <v>0</v>
      </c>
    </row>
    <row r="21" spans="1:10" s="9" customFormat="1" ht="18" customHeight="1" x14ac:dyDescent="0.25">
      <c r="A21" s="40" t="s">
        <v>7</v>
      </c>
      <c r="B21" s="28"/>
      <c r="C21" s="17">
        <v>15452000</v>
      </c>
      <c r="D21" s="17">
        <v>15452000</v>
      </c>
      <c r="E21" s="26">
        <v>0</v>
      </c>
      <c r="F21" s="52">
        <f>SUM(E21:E21)</f>
        <v>0</v>
      </c>
    </row>
    <row r="22" spans="1:10" ht="15.75" thickBot="1" x14ac:dyDescent="0.3">
      <c r="A22" s="56" t="s">
        <v>8</v>
      </c>
      <c r="B22" s="57"/>
      <c r="C22" s="20">
        <v>28891685</v>
      </c>
      <c r="D22" s="20">
        <v>28891685</v>
      </c>
      <c r="E22" s="58">
        <v>1915673.99</v>
      </c>
      <c r="F22" s="52">
        <f>SUM(E22:E22)</f>
        <v>1915673.99</v>
      </c>
    </row>
    <row r="23" spans="1:10" ht="15.75" thickBot="1" x14ac:dyDescent="0.3">
      <c r="A23" s="53" t="s">
        <v>9</v>
      </c>
      <c r="B23" s="60"/>
      <c r="C23" s="55">
        <f>SUM(C24:C32)</f>
        <v>160955010</v>
      </c>
      <c r="D23" s="55">
        <f t="shared" ref="D23:F23" si="2">SUM(D24:D32)</f>
        <v>134636010</v>
      </c>
      <c r="E23" s="55">
        <f t="shared" si="2"/>
        <v>1600452.8599999999</v>
      </c>
      <c r="F23" s="55">
        <f t="shared" si="2"/>
        <v>1600452.8599999999</v>
      </c>
      <c r="H23" s="8"/>
    </row>
    <row r="24" spans="1:10" x14ac:dyDescent="0.25">
      <c r="A24" s="51" t="s">
        <v>10</v>
      </c>
      <c r="B24" s="59"/>
      <c r="C24" s="18">
        <v>11594000</v>
      </c>
      <c r="D24" s="18">
        <v>11594000</v>
      </c>
      <c r="E24" s="14">
        <v>635412.98</v>
      </c>
      <c r="F24" s="52">
        <f t="shared" ref="F24:F32" si="3">SUM(E24:E24)</f>
        <v>635412.98</v>
      </c>
      <c r="H24" s="8"/>
    </row>
    <row r="25" spans="1:10" x14ac:dyDescent="0.25">
      <c r="A25" s="39" t="s">
        <v>11</v>
      </c>
      <c r="B25" s="25"/>
      <c r="C25" s="17">
        <v>13115360</v>
      </c>
      <c r="D25" s="17">
        <v>7315360</v>
      </c>
      <c r="E25" s="19">
        <v>299731.8</v>
      </c>
      <c r="F25" s="52">
        <f t="shared" si="3"/>
        <v>299731.8</v>
      </c>
    </row>
    <row r="26" spans="1:10" x14ac:dyDescent="0.25">
      <c r="A26" s="38" t="s">
        <v>12</v>
      </c>
      <c r="B26" s="25"/>
      <c r="C26" s="17">
        <v>18307556</v>
      </c>
      <c r="D26" s="17">
        <v>18307556</v>
      </c>
      <c r="E26" s="19">
        <v>0</v>
      </c>
      <c r="F26" s="52">
        <f t="shared" si="3"/>
        <v>0</v>
      </c>
    </row>
    <row r="27" spans="1:10" ht="18" customHeight="1" x14ac:dyDescent="0.25">
      <c r="A27" s="38" t="s">
        <v>13</v>
      </c>
      <c r="B27" s="25"/>
      <c r="C27" s="17">
        <v>12029990</v>
      </c>
      <c r="D27" s="17">
        <v>9177990</v>
      </c>
      <c r="E27" s="19">
        <v>0</v>
      </c>
      <c r="F27" s="52">
        <f t="shared" si="3"/>
        <v>0</v>
      </c>
      <c r="H27" s="8"/>
    </row>
    <row r="28" spans="1:10" x14ac:dyDescent="0.25">
      <c r="A28" s="38" t="s">
        <v>14</v>
      </c>
      <c r="B28" s="25"/>
      <c r="C28" s="17">
        <v>30329684</v>
      </c>
      <c r="D28" s="17">
        <v>28106584</v>
      </c>
      <c r="E28" s="19"/>
      <c r="F28" s="52">
        <f t="shared" si="3"/>
        <v>0</v>
      </c>
    </row>
    <row r="29" spans="1:10" x14ac:dyDescent="0.25">
      <c r="A29" s="38" t="s">
        <v>15</v>
      </c>
      <c r="B29" s="25"/>
      <c r="C29" s="17">
        <v>3000000</v>
      </c>
      <c r="D29" s="17">
        <v>3000000</v>
      </c>
      <c r="E29" s="19">
        <v>94398.1</v>
      </c>
      <c r="F29" s="52">
        <f t="shared" si="3"/>
        <v>94398.1</v>
      </c>
    </row>
    <row r="30" spans="1:10" ht="45" x14ac:dyDescent="0.25">
      <c r="A30" s="38" t="s">
        <v>16</v>
      </c>
      <c r="B30" s="25"/>
      <c r="C30" s="17">
        <v>5560000</v>
      </c>
      <c r="D30" s="17">
        <v>5560000</v>
      </c>
      <c r="E30" s="26">
        <v>0</v>
      </c>
      <c r="F30" s="52">
        <f t="shared" si="3"/>
        <v>0</v>
      </c>
    </row>
    <row r="31" spans="1:10" ht="30" x14ac:dyDescent="0.25">
      <c r="A31" s="38" t="s">
        <v>17</v>
      </c>
      <c r="B31" s="25"/>
      <c r="C31" s="17">
        <v>35344300</v>
      </c>
      <c r="D31" s="17">
        <v>20211400</v>
      </c>
      <c r="E31" s="19">
        <v>570909.98</v>
      </c>
      <c r="F31" s="52">
        <f t="shared" si="3"/>
        <v>570909.98</v>
      </c>
      <c r="H31" s="8"/>
    </row>
    <row r="32" spans="1:10" ht="15.75" thickBot="1" x14ac:dyDescent="0.3">
      <c r="A32" s="61" t="s">
        <v>18</v>
      </c>
      <c r="B32" s="57"/>
      <c r="C32" s="20">
        <v>31674120</v>
      </c>
      <c r="D32" s="20">
        <v>31363120</v>
      </c>
      <c r="E32" s="66">
        <v>0</v>
      </c>
      <c r="F32" s="52">
        <f t="shared" si="3"/>
        <v>0</v>
      </c>
    </row>
    <row r="33" spans="1:9" ht="27" customHeight="1" thickBot="1" x14ac:dyDescent="0.3">
      <c r="A33" s="53" t="s">
        <v>19</v>
      </c>
      <c r="B33" s="60"/>
      <c r="C33" s="55">
        <f>SUM(C34:C42)</f>
        <v>19036550</v>
      </c>
      <c r="D33" s="55">
        <f t="shared" ref="D33:F33" si="4">SUM(D34:D42)</f>
        <v>17243205</v>
      </c>
      <c r="E33" s="55">
        <f t="shared" si="4"/>
        <v>0</v>
      </c>
      <c r="F33" s="55">
        <f t="shared" si="4"/>
        <v>0</v>
      </c>
      <c r="I33" s="8"/>
    </row>
    <row r="34" spans="1:9" x14ac:dyDescent="0.25">
      <c r="A34" s="62" t="s">
        <v>20</v>
      </c>
      <c r="B34" s="59"/>
      <c r="C34" s="18">
        <v>470000</v>
      </c>
      <c r="D34" s="18">
        <v>538400</v>
      </c>
      <c r="E34" s="76">
        <v>0</v>
      </c>
      <c r="F34" s="52">
        <f t="shared" ref="F34:F42" si="5">SUM(E34:E34)</f>
        <v>0</v>
      </c>
    </row>
    <row r="35" spans="1:9" x14ac:dyDescent="0.25">
      <c r="A35" s="38" t="s">
        <v>21</v>
      </c>
      <c r="B35" s="25"/>
      <c r="C35" s="17">
        <v>760000</v>
      </c>
      <c r="D35" s="17">
        <v>391000</v>
      </c>
      <c r="E35" s="26">
        <v>0</v>
      </c>
      <c r="F35" s="52">
        <f t="shared" si="5"/>
        <v>0</v>
      </c>
    </row>
    <row r="36" spans="1:9" x14ac:dyDescent="0.25">
      <c r="A36" s="39" t="s">
        <v>22</v>
      </c>
      <c r="B36" s="25"/>
      <c r="C36" s="17">
        <v>700000</v>
      </c>
      <c r="D36" s="17">
        <v>500000</v>
      </c>
      <c r="E36" s="26">
        <v>0</v>
      </c>
      <c r="F36" s="52">
        <f t="shared" si="5"/>
        <v>0</v>
      </c>
    </row>
    <row r="37" spans="1:9" x14ac:dyDescent="0.25">
      <c r="A37" s="38" t="s">
        <v>23</v>
      </c>
      <c r="B37" s="25"/>
      <c r="C37" s="17">
        <v>200000</v>
      </c>
      <c r="D37" s="17">
        <v>164000</v>
      </c>
      <c r="E37" s="26">
        <v>0</v>
      </c>
      <c r="F37" s="52">
        <f t="shared" si="5"/>
        <v>0</v>
      </c>
    </row>
    <row r="38" spans="1:9" x14ac:dyDescent="0.25">
      <c r="A38" s="39" t="s">
        <v>24</v>
      </c>
      <c r="B38" s="25"/>
      <c r="C38" s="17">
        <v>300000</v>
      </c>
      <c r="D38" s="17">
        <v>179655</v>
      </c>
      <c r="E38" s="26">
        <v>0</v>
      </c>
      <c r="F38" s="52">
        <f t="shared" si="5"/>
        <v>0</v>
      </c>
    </row>
    <row r="39" spans="1:9" ht="30" x14ac:dyDescent="0.25">
      <c r="A39" s="38" t="s">
        <v>25</v>
      </c>
      <c r="B39" s="25"/>
      <c r="C39" s="17"/>
      <c r="D39" s="17">
        <v>180000</v>
      </c>
      <c r="E39" s="26">
        <v>0</v>
      </c>
      <c r="F39" s="52">
        <f t="shared" si="5"/>
        <v>0</v>
      </c>
      <c r="H39" s="8"/>
    </row>
    <row r="40" spans="1:9" ht="30" x14ac:dyDescent="0.25">
      <c r="A40" s="38" t="s">
        <v>26</v>
      </c>
      <c r="B40" s="25"/>
      <c r="C40" s="17">
        <v>7100000</v>
      </c>
      <c r="D40" s="17">
        <v>7103600</v>
      </c>
      <c r="E40" s="26">
        <v>0</v>
      </c>
      <c r="F40" s="52">
        <f t="shared" si="5"/>
        <v>0</v>
      </c>
      <c r="G40" s="8"/>
    </row>
    <row r="41" spans="1:9" ht="30" x14ac:dyDescent="0.25">
      <c r="A41" s="38" t="s">
        <v>27</v>
      </c>
      <c r="B41" s="25"/>
      <c r="C41" s="17">
        <v>0</v>
      </c>
      <c r="D41" s="17">
        <v>0</v>
      </c>
      <c r="E41" s="26">
        <v>0</v>
      </c>
      <c r="F41" s="52">
        <f t="shared" si="5"/>
        <v>0</v>
      </c>
    </row>
    <row r="42" spans="1:9" ht="27" customHeight="1" thickBot="1" x14ac:dyDescent="0.3">
      <c r="A42" s="63" t="s">
        <v>28</v>
      </c>
      <c r="B42" s="57"/>
      <c r="C42" s="20">
        <v>9506550</v>
      </c>
      <c r="D42" s="20">
        <v>8186550</v>
      </c>
      <c r="E42" s="66">
        <v>0</v>
      </c>
      <c r="F42" s="52">
        <f t="shared" si="5"/>
        <v>0</v>
      </c>
    </row>
    <row r="43" spans="1:9" s="7" customFormat="1" ht="37.5" customHeight="1" thickBot="1" x14ac:dyDescent="0.3">
      <c r="A43" s="53" t="s">
        <v>29</v>
      </c>
      <c r="B43" s="64"/>
      <c r="C43" s="55">
        <f>SUM(C44:C50)</f>
        <v>5136250</v>
      </c>
      <c r="D43" s="55">
        <f t="shared" ref="D43:F43" si="6">SUM(D44:D50)</f>
        <v>5136250</v>
      </c>
      <c r="E43" s="55">
        <f t="shared" si="6"/>
        <v>10000</v>
      </c>
      <c r="F43" s="55">
        <f t="shared" si="6"/>
        <v>10000</v>
      </c>
    </row>
    <row r="44" spans="1:9" ht="30" x14ac:dyDescent="0.25">
      <c r="A44" s="51" t="s">
        <v>30</v>
      </c>
      <c r="B44" s="59"/>
      <c r="C44" s="18">
        <v>811000</v>
      </c>
      <c r="D44" s="13">
        <v>818000</v>
      </c>
      <c r="E44" s="76">
        <v>0</v>
      </c>
      <c r="F44" s="78">
        <f t="shared" ref="F44:F50" si="7">SUM(E44:E44)</f>
        <v>0</v>
      </c>
    </row>
    <row r="45" spans="1:9" ht="30" x14ac:dyDescent="0.25">
      <c r="A45" s="38" t="s">
        <v>31</v>
      </c>
      <c r="B45" s="25"/>
      <c r="C45" s="17">
        <v>0</v>
      </c>
      <c r="D45" s="24">
        <v>0</v>
      </c>
      <c r="E45" s="26">
        <v>0</v>
      </c>
      <c r="F45" s="52">
        <f t="shared" si="7"/>
        <v>0</v>
      </c>
    </row>
    <row r="46" spans="1:9" ht="30" x14ac:dyDescent="0.25">
      <c r="A46" s="38" t="s">
        <v>32</v>
      </c>
      <c r="B46" s="25"/>
      <c r="C46" s="17">
        <v>0</v>
      </c>
      <c r="D46" s="24">
        <v>0</v>
      </c>
      <c r="E46" s="26">
        <v>0</v>
      </c>
      <c r="F46" s="52">
        <f t="shared" si="7"/>
        <v>0</v>
      </c>
    </row>
    <row r="47" spans="1:9" ht="30" x14ac:dyDescent="0.25">
      <c r="A47" s="38" t="s">
        <v>33</v>
      </c>
      <c r="B47" s="25"/>
      <c r="C47" s="17">
        <v>0</v>
      </c>
      <c r="D47" s="24">
        <v>0</v>
      </c>
      <c r="E47" s="26">
        <v>0</v>
      </c>
      <c r="F47" s="52">
        <f t="shared" si="7"/>
        <v>0</v>
      </c>
    </row>
    <row r="48" spans="1:9" ht="30" x14ac:dyDescent="0.25">
      <c r="A48" s="38" t="s">
        <v>34</v>
      </c>
      <c r="B48" s="25"/>
      <c r="C48" s="17">
        <v>0</v>
      </c>
      <c r="D48" s="24">
        <v>0</v>
      </c>
      <c r="E48" s="26">
        <v>0</v>
      </c>
      <c r="F48" s="52">
        <f t="shared" si="7"/>
        <v>0</v>
      </c>
    </row>
    <row r="49" spans="1:9" ht="30" x14ac:dyDescent="0.25">
      <c r="A49" s="38" t="s">
        <v>35</v>
      </c>
      <c r="B49" s="25"/>
      <c r="C49" s="26">
        <v>4205250</v>
      </c>
      <c r="D49" s="24">
        <v>4198250</v>
      </c>
      <c r="E49" s="26">
        <v>0</v>
      </c>
      <c r="F49" s="52">
        <f t="shared" si="7"/>
        <v>0</v>
      </c>
    </row>
    <row r="50" spans="1:9" ht="30.75" thickBot="1" x14ac:dyDescent="0.3">
      <c r="A50" s="63" t="s">
        <v>36</v>
      </c>
      <c r="B50" s="57"/>
      <c r="C50" s="66">
        <v>120000</v>
      </c>
      <c r="D50" s="66">
        <v>120000</v>
      </c>
      <c r="E50" s="15">
        <v>10000</v>
      </c>
      <c r="F50" s="52">
        <f t="shared" si="7"/>
        <v>10000</v>
      </c>
    </row>
    <row r="51" spans="1:9" ht="15.75" thickBot="1" x14ac:dyDescent="0.3">
      <c r="A51" s="53" t="s">
        <v>37</v>
      </c>
      <c r="B51" s="60"/>
      <c r="C51" s="67">
        <f>SUM(C52:C58)</f>
        <v>0</v>
      </c>
      <c r="D51" s="67">
        <f t="shared" ref="D51:F51" si="8">SUM(D52:D58)</f>
        <v>0</v>
      </c>
      <c r="E51" s="67">
        <f t="shared" si="8"/>
        <v>0</v>
      </c>
      <c r="F51" s="67">
        <f t="shared" si="8"/>
        <v>0</v>
      </c>
    </row>
    <row r="52" spans="1:9" ht="30" x14ac:dyDescent="0.25">
      <c r="A52" s="51" t="s">
        <v>38</v>
      </c>
      <c r="B52" s="59"/>
      <c r="C52" s="76">
        <v>0</v>
      </c>
      <c r="D52" s="76">
        <v>0</v>
      </c>
      <c r="E52" s="76">
        <v>0</v>
      </c>
      <c r="F52" s="52">
        <f t="shared" ref="F52:F58" si="9">SUM(E52:E52)</f>
        <v>0</v>
      </c>
    </row>
    <row r="53" spans="1:9" ht="30" x14ac:dyDescent="0.25">
      <c r="A53" s="38" t="s">
        <v>39</v>
      </c>
      <c r="B53" s="25"/>
      <c r="C53" s="26">
        <v>0</v>
      </c>
      <c r="D53" s="26">
        <v>0</v>
      </c>
      <c r="E53" s="26">
        <v>0</v>
      </c>
      <c r="F53" s="52">
        <f t="shared" si="9"/>
        <v>0</v>
      </c>
    </row>
    <row r="54" spans="1:9" ht="30" x14ac:dyDescent="0.25">
      <c r="A54" s="38" t="s">
        <v>40</v>
      </c>
      <c r="B54" s="25"/>
      <c r="C54" s="26">
        <v>0</v>
      </c>
      <c r="D54" s="26">
        <v>0</v>
      </c>
      <c r="E54" s="26">
        <v>0</v>
      </c>
      <c r="F54" s="52">
        <f t="shared" si="9"/>
        <v>0</v>
      </c>
    </row>
    <row r="55" spans="1:9" ht="30" x14ac:dyDescent="0.25">
      <c r="A55" s="38" t="s">
        <v>41</v>
      </c>
      <c r="B55" s="25"/>
      <c r="C55" s="26">
        <v>0</v>
      </c>
      <c r="D55" s="26">
        <v>0</v>
      </c>
      <c r="E55" s="26">
        <v>0</v>
      </c>
      <c r="F55" s="52">
        <f t="shared" si="9"/>
        <v>0</v>
      </c>
    </row>
    <row r="56" spans="1:9" ht="30" x14ac:dyDescent="0.25">
      <c r="A56" s="38" t="s">
        <v>42</v>
      </c>
      <c r="B56" s="25"/>
      <c r="C56" s="26">
        <v>0</v>
      </c>
      <c r="D56" s="26">
        <v>0</v>
      </c>
      <c r="E56" s="26">
        <v>0</v>
      </c>
      <c r="F56" s="52">
        <f t="shared" si="9"/>
        <v>0</v>
      </c>
    </row>
    <row r="57" spans="1:9" ht="30" x14ac:dyDescent="0.25">
      <c r="A57" s="38" t="s">
        <v>43</v>
      </c>
      <c r="B57" s="25"/>
      <c r="C57" s="26">
        <v>0</v>
      </c>
      <c r="D57" s="26">
        <v>0</v>
      </c>
      <c r="E57" s="26">
        <v>0</v>
      </c>
      <c r="F57" s="52">
        <f t="shared" si="9"/>
        <v>0</v>
      </c>
    </row>
    <row r="58" spans="1:9" ht="30.75" thickBot="1" x14ac:dyDescent="0.3">
      <c r="A58" s="63" t="s">
        <v>44</v>
      </c>
      <c r="B58" s="57"/>
      <c r="C58" s="66">
        <v>0</v>
      </c>
      <c r="D58" s="66">
        <v>0</v>
      </c>
      <c r="E58" s="66">
        <v>0</v>
      </c>
      <c r="F58" s="52">
        <f t="shared" si="9"/>
        <v>0</v>
      </c>
    </row>
    <row r="59" spans="1:9" ht="15.75" thickBot="1" x14ac:dyDescent="0.3">
      <c r="A59" s="53" t="s">
        <v>45</v>
      </c>
      <c r="B59" s="60"/>
      <c r="C59" s="55">
        <f>SUM(C60:C68)</f>
        <v>6771050</v>
      </c>
      <c r="D59" s="55">
        <f t="shared" ref="D59:F59" si="10">SUM(D60:D68)</f>
        <v>3571050</v>
      </c>
      <c r="E59" s="55">
        <f t="shared" si="10"/>
        <v>0</v>
      </c>
      <c r="F59" s="55">
        <f t="shared" si="10"/>
        <v>0</v>
      </c>
      <c r="I59" s="8"/>
    </row>
    <row r="60" spans="1:9" x14ac:dyDescent="0.25">
      <c r="A60" s="51" t="s">
        <v>46</v>
      </c>
      <c r="B60" s="59"/>
      <c r="C60" s="18">
        <v>5846750</v>
      </c>
      <c r="D60" s="65">
        <v>3346750</v>
      </c>
      <c r="E60" s="76">
        <v>0</v>
      </c>
      <c r="F60" s="52">
        <f t="shared" ref="F60:F68" si="11">SUM(E60:E60)</f>
        <v>0</v>
      </c>
    </row>
    <row r="61" spans="1:9" ht="30" x14ac:dyDescent="0.25">
      <c r="A61" s="38" t="s">
        <v>47</v>
      </c>
      <c r="B61" s="25"/>
      <c r="C61" s="17">
        <v>706800</v>
      </c>
      <c r="D61" s="17">
        <v>180300</v>
      </c>
      <c r="E61" s="26">
        <v>0</v>
      </c>
      <c r="F61" s="52">
        <f t="shared" si="11"/>
        <v>0</v>
      </c>
    </row>
    <row r="62" spans="1:9" ht="30" x14ac:dyDescent="0.25">
      <c r="A62" s="38" t="s">
        <v>48</v>
      </c>
      <c r="B62" s="25"/>
      <c r="C62" s="17">
        <v>0</v>
      </c>
      <c r="D62" s="27">
        <v>26500</v>
      </c>
      <c r="E62" s="26">
        <v>0</v>
      </c>
      <c r="F62" s="52">
        <f t="shared" si="11"/>
        <v>0</v>
      </c>
    </row>
    <row r="63" spans="1:9" ht="30" x14ac:dyDescent="0.25">
      <c r="A63" s="38" t="s">
        <v>49</v>
      </c>
      <c r="B63" s="25"/>
      <c r="C63" s="17">
        <v>0</v>
      </c>
      <c r="D63" s="25"/>
      <c r="E63" s="26">
        <v>0</v>
      </c>
      <c r="F63" s="52">
        <f t="shared" si="11"/>
        <v>0</v>
      </c>
    </row>
    <row r="64" spans="1:9" ht="30" x14ac:dyDescent="0.25">
      <c r="A64" s="38" t="s">
        <v>50</v>
      </c>
      <c r="B64" s="25"/>
      <c r="C64" s="17">
        <v>217500</v>
      </c>
      <c r="D64" s="27">
        <v>17500</v>
      </c>
      <c r="E64" s="26">
        <v>0</v>
      </c>
      <c r="F64" s="52">
        <f t="shared" si="11"/>
        <v>0</v>
      </c>
    </row>
    <row r="65" spans="1:9" ht="22.5" customHeight="1" x14ac:dyDescent="0.25">
      <c r="A65" s="38" t="s">
        <v>51</v>
      </c>
      <c r="B65" s="25"/>
      <c r="C65" s="17">
        <v>0</v>
      </c>
      <c r="D65" s="26">
        <v>0</v>
      </c>
      <c r="E65" s="26">
        <v>0</v>
      </c>
      <c r="F65" s="52">
        <f t="shared" si="11"/>
        <v>0</v>
      </c>
    </row>
    <row r="66" spans="1:9" ht="19.5" customHeight="1" x14ac:dyDescent="0.25">
      <c r="A66" s="38" t="s">
        <v>52</v>
      </c>
      <c r="B66" s="25"/>
      <c r="C66" s="17">
        <v>0</v>
      </c>
      <c r="D66" s="26">
        <v>0</v>
      </c>
      <c r="E66" s="26">
        <v>0</v>
      </c>
      <c r="F66" s="52">
        <f t="shared" si="11"/>
        <v>0</v>
      </c>
    </row>
    <row r="67" spans="1:9" ht="20.25" customHeight="1" x14ac:dyDescent="0.25">
      <c r="A67" s="38" t="s">
        <v>53</v>
      </c>
      <c r="B67" s="25"/>
      <c r="C67" s="17">
        <v>0</v>
      </c>
      <c r="D67" s="26">
        <v>0</v>
      </c>
      <c r="E67" s="26">
        <v>0</v>
      </c>
      <c r="F67" s="52">
        <f t="shared" si="11"/>
        <v>0</v>
      </c>
    </row>
    <row r="68" spans="1:9" ht="44.25" customHeight="1" thickBot="1" x14ac:dyDescent="0.3">
      <c r="A68" s="63" t="s">
        <v>54</v>
      </c>
      <c r="B68" s="57"/>
      <c r="C68" s="20"/>
      <c r="D68" s="66">
        <v>0</v>
      </c>
      <c r="E68" s="66">
        <v>0</v>
      </c>
      <c r="F68" s="52">
        <f t="shared" si="11"/>
        <v>0</v>
      </c>
    </row>
    <row r="69" spans="1:9" ht="15.75" thickBot="1" x14ac:dyDescent="0.3">
      <c r="A69" s="53" t="s">
        <v>55</v>
      </c>
      <c r="B69" s="60"/>
      <c r="C69" s="22">
        <f t="shared" ref="C69:F69" si="12">SUM(C70:C73)</f>
        <v>0</v>
      </c>
      <c r="D69" s="22">
        <f t="shared" si="12"/>
        <v>0</v>
      </c>
      <c r="E69" s="22">
        <f t="shared" si="12"/>
        <v>0</v>
      </c>
      <c r="F69" s="22">
        <f t="shared" si="12"/>
        <v>0</v>
      </c>
    </row>
    <row r="70" spans="1:9" x14ac:dyDescent="0.25">
      <c r="A70" s="51" t="s">
        <v>56</v>
      </c>
      <c r="B70" s="59"/>
      <c r="C70" s="76">
        <v>0</v>
      </c>
      <c r="D70" s="76">
        <v>0</v>
      </c>
      <c r="E70" s="76">
        <v>0</v>
      </c>
      <c r="F70" s="52">
        <f>SUM(E70:E70)</f>
        <v>0</v>
      </c>
    </row>
    <row r="71" spans="1:9" x14ac:dyDescent="0.25">
      <c r="A71" s="38" t="s">
        <v>57</v>
      </c>
      <c r="B71" s="25"/>
      <c r="C71" s="26">
        <v>0</v>
      </c>
      <c r="D71" s="26">
        <v>0</v>
      </c>
      <c r="E71" s="26">
        <v>0</v>
      </c>
      <c r="F71" s="52">
        <f>SUM(E71:E71)</f>
        <v>0</v>
      </c>
    </row>
    <row r="72" spans="1:9" x14ac:dyDescent="0.25">
      <c r="A72" s="39" t="s">
        <v>58</v>
      </c>
      <c r="B72" s="25"/>
      <c r="C72" s="26">
        <v>0</v>
      </c>
      <c r="D72" s="26">
        <v>0</v>
      </c>
      <c r="E72" s="26">
        <v>0</v>
      </c>
      <c r="F72" s="52">
        <f>SUM(E72:E72)</f>
        <v>0</v>
      </c>
      <c r="H72" s="8"/>
    </row>
    <row r="73" spans="1:9" ht="45.75" thickBot="1" x14ac:dyDescent="0.3">
      <c r="A73" s="63" t="s">
        <v>59</v>
      </c>
      <c r="B73" s="57"/>
      <c r="C73" s="66">
        <v>0</v>
      </c>
      <c r="D73" s="66">
        <v>0</v>
      </c>
      <c r="E73" s="66">
        <v>0</v>
      </c>
      <c r="F73" s="52">
        <f>SUM(E73:E73)</f>
        <v>0</v>
      </c>
      <c r="I73" t="s">
        <v>95</v>
      </c>
    </row>
    <row r="74" spans="1:9" ht="45.75" customHeight="1" thickBot="1" x14ac:dyDescent="0.3">
      <c r="A74" s="53" t="s">
        <v>60</v>
      </c>
      <c r="B74" s="60"/>
      <c r="C74" s="22">
        <f t="shared" ref="C74:F74" si="13">SUM(C75:C76)</f>
        <v>0</v>
      </c>
      <c r="D74" s="22">
        <f t="shared" si="13"/>
        <v>0</v>
      </c>
      <c r="E74" s="22">
        <f t="shared" si="13"/>
        <v>0</v>
      </c>
      <c r="F74" s="22">
        <f t="shared" si="13"/>
        <v>0</v>
      </c>
    </row>
    <row r="75" spans="1:9" ht="45.75" customHeight="1" x14ac:dyDescent="0.25">
      <c r="A75" s="51" t="s">
        <v>61</v>
      </c>
      <c r="B75" s="59"/>
      <c r="C75" s="76">
        <v>0</v>
      </c>
      <c r="D75" s="76">
        <v>0</v>
      </c>
      <c r="E75" s="76">
        <v>0</v>
      </c>
      <c r="F75" s="52">
        <f>SUM(E75:E75)</f>
        <v>0</v>
      </c>
    </row>
    <row r="76" spans="1:9" ht="30.75" thickBot="1" x14ac:dyDescent="0.3">
      <c r="A76" s="63" t="s">
        <v>62</v>
      </c>
      <c r="B76" s="57"/>
      <c r="C76" s="66">
        <v>0</v>
      </c>
      <c r="D76" s="66">
        <v>0</v>
      </c>
      <c r="E76" s="66">
        <v>0</v>
      </c>
      <c r="F76" s="52">
        <f>SUM(E76:E76)</f>
        <v>0</v>
      </c>
    </row>
    <row r="77" spans="1:9" ht="15.75" thickBot="1" x14ac:dyDescent="0.3">
      <c r="A77" s="53" t="s">
        <v>63</v>
      </c>
      <c r="B77" s="60"/>
      <c r="C77" s="22">
        <f>SUM(C78:C81)</f>
        <v>0</v>
      </c>
      <c r="D77" s="22">
        <f t="shared" ref="D77:F77" si="14">SUM(D78:D81)</f>
        <v>4000</v>
      </c>
      <c r="E77" s="22">
        <f t="shared" si="14"/>
        <v>0</v>
      </c>
      <c r="F77" s="22">
        <f t="shared" si="14"/>
        <v>0</v>
      </c>
    </row>
    <row r="78" spans="1:9" x14ac:dyDescent="0.25">
      <c r="A78" s="62" t="s">
        <v>64</v>
      </c>
      <c r="B78" s="59"/>
      <c r="C78" s="76">
        <v>0</v>
      </c>
      <c r="D78" s="76">
        <v>0</v>
      </c>
      <c r="E78" s="76">
        <v>0</v>
      </c>
      <c r="F78" s="52">
        <f>SUM(E78:E78)</f>
        <v>0</v>
      </c>
    </row>
    <row r="79" spans="1:9" x14ac:dyDescent="0.25">
      <c r="A79" s="39" t="s">
        <v>65</v>
      </c>
      <c r="B79" s="25"/>
      <c r="C79" s="26">
        <v>0</v>
      </c>
      <c r="D79" s="26">
        <v>0</v>
      </c>
      <c r="E79" s="26">
        <v>0</v>
      </c>
      <c r="F79" s="52">
        <f>SUM(E79:E79)</f>
        <v>0</v>
      </c>
      <c r="H79" s="8"/>
      <c r="I79" s="8"/>
    </row>
    <row r="80" spans="1:9" ht="30" x14ac:dyDescent="0.25">
      <c r="A80" s="38" t="s">
        <v>66</v>
      </c>
      <c r="B80" s="25"/>
      <c r="C80" s="26">
        <v>0</v>
      </c>
      <c r="D80" s="26">
        <v>0</v>
      </c>
      <c r="E80" s="26">
        <v>0</v>
      </c>
      <c r="F80" s="52">
        <f>SUM(E80:E80)</f>
        <v>0</v>
      </c>
    </row>
    <row r="81" spans="1:17" ht="45" x14ac:dyDescent="0.25">
      <c r="A81" s="38" t="s">
        <v>96</v>
      </c>
      <c r="B81" s="25"/>
      <c r="C81" s="26">
        <v>0</v>
      </c>
      <c r="D81" s="26">
        <v>4000</v>
      </c>
      <c r="E81" s="26">
        <v>0</v>
      </c>
      <c r="F81" s="52">
        <f>SUM(E81:E81)</f>
        <v>0</v>
      </c>
    </row>
    <row r="82" spans="1:17" x14ac:dyDescent="0.25">
      <c r="A82" s="41" t="s">
        <v>67</v>
      </c>
      <c r="B82" s="30"/>
      <c r="C82" s="30">
        <f>+C16</f>
        <v>446262545</v>
      </c>
      <c r="D82" s="30">
        <f t="shared" ref="D82:F82" si="15">+D16</f>
        <v>414954200</v>
      </c>
      <c r="E82" s="30">
        <f t="shared" si="15"/>
        <v>16479663.539999999</v>
      </c>
      <c r="F82" s="30">
        <f t="shared" si="15"/>
        <v>16479663.539999999</v>
      </c>
      <c r="H82" s="8"/>
    </row>
    <row r="83" spans="1:17" x14ac:dyDescent="0.25">
      <c r="A83" s="40"/>
      <c r="B83" s="25"/>
      <c r="C83" s="31">
        <v>0</v>
      </c>
      <c r="D83" s="24">
        <v>0</v>
      </c>
      <c r="E83" s="26"/>
      <c r="F83" s="75"/>
    </row>
    <row r="84" spans="1:17" x14ac:dyDescent="0.25">
      <c r="A84" s="37" t="s">
        <v>68</v>
      </c>
      <c r="B84" s="31"/>
      <c r="C84" s="23">
        <f>+C85+C88+C91</f>
        <v>0</v>
      </c>
      <c r="D84" s="23">
        <f t="shared" ref="D84:F84" si="16">+D85+D88+D91</f>
        <v>0</v>
      </c>
      <c r="E84" s="23">
        <f t="shared" si="16"/>
        <v>0</v>
      </c>
      <c r="F84" s="23">
        <f t="shared" si="16"/>
        <v>0</v>
      </c>
    </row>
    <row r="85" spans="1:17" x14ac:dyDescent="0.25">
      <c r="A85" s="37" t="s">
        <v>69</v>
      </c>
      <c r="B85" s="25"/>
      <c r="C85" s="17">
        <f>SUM(C86:C87)</f>
        <v>0</v>
      </c>
      <c r="D85" s="17">
        <f t="shared" ref="D85:F85" si="17">SUM(D86:D87)</f>
        <v>0</v>
      </c>
      <c r="E85" s="17">
        <f t="shared" si="17"/>
        <v>0</v>
      </c>
      <c r="F85" s="17">
        <f t="shared" si="17"/>
        <v>0</v>
      </c>
    </row>
    <row r="86" spans="1:17" ht="30" x14ac:dyDescent="0.25">
      <c r="A86" s="38" t="s">
        <v>70</v>
      </c>
      <c r="B86" s="25"/>
      <c r="C86" s="17">
        <v>0</v>
      </c>
      <c r="D86" s="24">
        <v>0</v>
      </c>
      <c r="E86" s="24">
        <v>0</v>
      </c>
      <c r="F86" s="52">
        <f>SUM(E86:E86)</f>
        <v>0</v>
      </c>
    </row>
    <row r="87" spans="1:17" ht="30" x14ac:dyDescent="0.25">
      <c r="A87" s="38" t="s">
        <v>71</v>
      </c>
      <c r="B87" s="25"/>
      <c r="C87" s="23"/>
      <c r="D87" s="24">
        <v>0</v>
      </c>
      <c r="E87" s="24">
        <v>0</v>
      </c>
      <c r="F87" s="52">
        <f>SUM(E87:E87)</f>
        <v>0</v>
      </c>
      <c r="H87" s="8"/>
    </row>
    <row r="88" spans="1:17" x14ac:dyDescent="0.25">
      <c r="A88" s="37" t="s">
        <v>72</v>
      </c>
      <c r="B88" s="25"/>
      <c r="C88" s="17">
        <f>SUM(C89:C90)</f>
        <v>0</v>
      </c>
      <c r="D88" s="17">
        <f t="shared" ref="D88:F88" si="18">SUM(D89:D90)</f>
        <v>0</v>
      </c>
      <c r="E88" s="17">
        <f t="shared" si="18"/>
        <v>0</v>
      </c>
      <c r="F88" s="17">
        <f t="shared" si="18"/>
        <v>0</v>
      </c>
    </row>
    <row r="89" spans="1:17" x14ac:dyDescent="0.25">
      <c r="A89" s="39" t="s">
        <v>73</v>
      </c>
      <c r="B89" s="25"/>
      <c r="C89" s="17">
        <v>0</v>
      </c>
      <c r="D89" s="24">
        <v>0</v>
      </c>
      <c r="E89" s="24">
        <v>0</v>
      </c>
      <c r="F89" s="52">
        <f>SUM(E89:E89)</f>
        <v>0</v>
      </c>
    </row>
    <row r="90" spans="1:17" x14ac:dyDescent="0.25">
      <c r="A90" s="39" t="s">
        <v>74</v>
      </c>
      <c r="B90" s="25"/>
      <c r="C90" s="23"/>
      <c r="D90" s="24">
        <v>0</v>
      </c>
      <c r="E90" s="24">
        <v>0</v>
      </c>
      <c r="F90" s="52">
        <f>SUM(E90:E90)</f>
        <v>0</v>
      </c>
    </row>
    <row r="91" spans="1:17" x14ac:dyDescent="0.25">
      <c r="A91" s="43" t="s">
        <v>75</v>
      </c>
      <c r="B91" s="25"/>
      <c r="C91" s="77">
        <f>SUM(C92)</f>
        <v>0</v>
      </c>
      <c r="D91" s="77">
        <f t="shared" ref="D91:F91" si="19">SUM(D92)</f>
        <v>0</v>
      </c>
      <c r="E91" s="77">
        <f t="shared" si="19"/>
        <v>0</v>
      </c>
      <c r="F91" s="77">
        <f t="shared" si="19"/>
        <v>0</v>
      </c>
    </row>
    <row r="92" spans="1:17" ht="30" x14ac:dyDescent="0.25">
      <c r="A92" s="38" t="s">
        <v>76</v>
      </c>
      <c r="B92" s="25"/>
      <c r="C92" s="24">
        <v>0</v>
      </c>
      <c r="D92" s="24">
        <v>0</v>
      </c>
      <c r="E92" s="24">
        <v>0</v>
      </c>
      <c r="F92" s="52">
        <f>SUM(E92:E92)</f>
        <v>0</v>
      </c>
      <c r="H92" s="8"/>
    </row>
    <row r="93" spans="1:17" x14ac:dyDescent="0.25">
      <c r="A93" s="41" t="s">
        <v>77</v>
      </c>
      <c r="B93" s="30"/>
      <c r="C93" s="32">
        <f>+C84</f>
        <v>0</v>
      </c>
      <c r="D93" s="32">
        <f t="shared" ref="D93:F93" si="20">+D84</f>
        <v>0</v>
      </c>
      <c r="E93" s="32">
        <f t="shared" si="20"/>
        <v>0</v>
      </c>
      <c r="F93" s="32">
        <f t="shared" si="20"/>
        <v>0</v>
      </c>
      <c r="H93" s="8"/>
    </row>
    <row r="94" spans="1:17" x14ac:dyDescent="0.25">
      <c r="A94" s="44"/>
      <c r="B94" s="25"/>
      <c r="C94" s="24"/>
      <c r="D94" s="24"/>
      <c r="E94" s="29"/>
      <c r="F94" s="42"/>
      <c r="H94" s="8"/>
    </row>
    <row r="95" spans="1:17" ht="21" customHeight="1" thickBot="1" x14ac:dyDescent="0.3">
      <c r="A95" s="45" t="s">
        <v>78</v>
      </c>
      <c r="B95" s="46"/>
      <c r="C95" s="47">
        <f>+C82+C93</f>
        <v>446262545</v>
      </c>
      <c r="D95" s="47">
        <f t="shared" ref="D95:F95" si="21">+D82+D93</f>
        <v>414954200</v>
      </c>
      <c r="E95" s="47">
        <f t="shared" si="21"/>
        <v>16479663.539999999</v>
      </c>
      <c r="F95" s="47">
        <f t="shared" si="21"/>
        <v>16479663.539999999</v>
      </c>
      <c r="H95" s="8"/>
    </row>
    <row r="96" spans="1:17" x14ac:dyDescent="0.25">
      <c r="A96" s="7" t="s">
        <v>84</v>
      </c>
      <c r="Q96" s="8"/>
    </row>
    <row r="97" spans="1:17" x14ac:dyDescent="0.25">
      <c r="A97" s="2" t="s">
        <v>85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2" t="s">
        <v>86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5">
      <c r="A99" s="2" t="s">
        <v>87</v>
      </c>
    </row>
    <row r="100" spans="1:17" x14ac:dyDescent="0.25">
      <c r="A100" s="2" t="s">
        <v>88</v>
      </c>
    </row>
    <row r="101" spans="1:17" x14ac:dyDescent="0.25">
      <c r="A101" s="2" t="s">
        <v>89</v>
      </c>
    </row>
    <row r="102" spans="1:17" x14ac:dyDescent="0.25">
      <c r="A102" s="2" t="s">
        <v>93</v>
      </c>
    </row>
    <row r="103" spans="1:17" ht="15.75" x14ac:dyDescent="0.25">
      <c r="A103" s="2"/>
      <c r="B103" s="68"/>
      <c r="C103" s="68"/>
      <c r="D103" s="68"/>
      <c r="E103" s="68"/>
      <c r="F103" s="69"/>
      <c r="G103" s="69"/>
      <c r="H103" s="70"/>
      <c r="I103" s="7"/>
      <c r="J103" s="7"/>
    </row>
    <row r="104" spans="1:17" ht="21" x14ac:dyDescent="0.35">
      <c r="A104" s="2"/>
      <c r="B104" s="85"/>
      <c r="C104" s="85"/>
      <c r="D104" s="85"/>
      <c r="E104" s="71"/>
      <c r="F104" s="71"/>
      <c r="G104" s="85"/>
      <c r="H104" s="85"/>
      <c r="I104" s="85"/>
      <c r="J104" s="71"/>
    </row>
    <row r="105" spans="1:17" ht="21" x14ac:dyDescent="0.35">
      <c r="A105" s="2"/>
      <c r="B105" s="72"/>
      <c r="C105" s="72"/>
      <c r="D105" s="72"/>
      <c r="E105" s="71"/>
      <c r="F105" s="71"/>
      <c r="G105" s="72"/>
      <c r="H105" s="72"/>
      <c r="I105" s="72"/>
      <c r="J105" s="71"/>
    </row>
    <row r="106" spans="1:17" ht="21" x14ac:dyDescent="0.35">
      <c r="A106" s="2"/>
      <c r="B106" s="86"/>
      <c r="C106" s="86"/>
      <c r="D106" s="86"/>
      <c r="E106" s="71"/>
      <c r="F106" s="71"/>
      <c r="G106" s="87"/>
      <c r="H106" s="87"/>
      <c r="I106" s="87"/>
      <c r="J106" s="71"/>
    </row>
    <row r="107" spans="1:17" ht="21" x14ac:dyDescent="0.35">
      <c r="A107" s="2"/>
      <c r="B107" s="85"/>
      <c r="C107" s="85"/>
      <c r="D107" s="85"/>
      <c r="E107" s="71"/>
      <c r="F107" s="71"/>
      <c r="G107" s="88"/>
      <c r="H107" s="88"/>
      <c r="I107" s="88"/>
      <c r="J107" s="71"/>
    </row>
    <row r="108" spans="1:17" ht="21" x14ac:dyDescent="0.35">
      <c r="A108" s="2"/>
      <c r="B108" s="71"/>
      <c r="C108" s="71"/>
      <c r="D108" s="71"/>
      <c r="E108" s="71"/>
      <c r="F108" s="71"/>
      <c r="G108" s="71"/>
      <c r="H108" s="71"/>
      <c r="I108" s="71"/>
      <c r="J108" s="71"/>
    </row>
    <row r="109" spans="1:17" ht="21" x14ac:dyDescent="0.35">
      <c r="A109" s="2"/>
      <c r="B109" s="71"/>
      <c r="C109" s="71"/>
      <c r="D109" s="71"/>
      <c r="E109" s="71"/>
      <c r="F109" s="71"/>
      <c r="G109" s="71"/>
      <c r="H109" s="71"/>
      <c r="I109" s="71"/>
      <c r="J109" s="71"/>
    </row>
    <row r="110" spans="1:17" ht="21" x14ac:dyDescent="0.35">
      <c r="A110" s="2"/>
      <c r="B110" s="71"/>
      <c r="C110" s="71"/>
      <c r="D110" s="71"/>
      <c r="E110" s="71"/>
      <c r="F110" s="71"/>
      <c r="G110" s="71"/>
      <c r="H110" s="71"/>
      <c r="I110" s="71"/>
      <c r="J110" s="71"/>
    </row>
    <row r="111" spans="1:17" ht="15.75" x14ac:dyDescent="0.25">
      <c r="A111" s="2"/>
      <c r="B111" s="89"/>
      <c r="C111" s="89"/>
      <c r="D111" s="89"/>
      <c r="E111" s="89"/>
      <c r="F111" s="89"/>
      <c r="G111" s="89"/>
      <c r="H111" s="89"/>
      <c r="I111" s="89"/>
      <c r="J111" s="89"/>
    </row>
    <row r="112" spans="1:17" ht="15.75" x14ac:dyDescent="0.25">
      <c r="A112" s="2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70.5" customHeight="1" x14ac:dyDescent="0.25">
      <c r="A113" s="2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5.75" x14ac:dyDescent="0.25">
      <c r="B114" s="85"/>
      <c r="C114" s="85"/>
      <c r="D114" s="85"/>
      <c r="E114" s="85"/>
      <c r="F114" s="85"/>
      <c r="G114" s="85"/>
      <c r="H114" s="85"/>
      <c r="I114" s="85"/>
      <c r="J114" s="85"/>
    </row>
    <row r="115" spans="1:10" ht="21" x14ac:dyDescent="0.35">
      <c r="B115" s="73"/>
      <c r="C115" s="73"/>
      <c r="D115" s="73"/>
      <c r="E115" s="73"/>
      <c r="F115" s="73"/>
      <c r="G115" s="73"/>
      <c r="H115" s="73"/>
      <c r="I115" s="73"/>
      <c r="J115" s="71"/>
    </row>
    <row r="116" spans="1:10" ht="21" x14ac:dyDescent="0.35">
      <c r="B116" s="73"/>
      <c r="C116" s="73"/>
      <c r="D116" s="73"/>
      <c r="E116" s="73"/>
      <c r="F116" s="73"/>
      <c r="G116" s="73"/>
      <c r="H116" s="73"/>
      <c r="I116" s="73"/>
      <c r="J116" s="71"/>
    </row>
    <row r="118" spans="1:10" x14ac:dyDescent="0.25">
      <c r="C118" s="10"/>
      <c r="F118" s="5"/>
      <c r="G118" s="5"/>
      <c r="H118" s="74"/>
    </row>
    <row r="119" spans="1:10" x14ac:dyDescent="0.25">
      <c r="C119" s="10"/>
      <c r="F119" s="5"/>
      <c r="G119" s="5"/>
      <c r="H119" s="74"/>
    </row>
    <row r="120" spans="1:10" x14ac:dyDescent="0.25">
      <c r="C120" s="10"/>
      <c r="F120" s="5"/>
      <c r="G120" s="5"/>
      <c r="H120" s="74"/>
    </row>
    <row r="121" spans="1:10" x14ac:dyDescent="0.25">
      <c r="C121" s="10"/>
      <c r="F121" s="5"/>
      <c r="G121" s="5"/>
      <c r="H121" s="74"/>
    </row>
    <row r="122" spans="1:10" x14ac:dyDescent="0.25">
      <c r="C122" s="10"/>
      <c r="F122" s="5"/>
      <c r="G122" s="5"/>
      <c r="H122" s="74"/>
    </row>
    <row r="123" spans="1:10" x14ac:dyDescent="0.25">
      <c r="C123" s="10"/>
      <c r="F123" s="5"/>
      <c r="G123" s="5"/>
      <c r="H123" s="74"/>
    </row>
    <row r="124" spans="1:10" x14ac:dyDescent="0.25">
      <c r="C124" s="10"/>
      <c r="F124" s="5"/>
      <c r="G124" s="5"/>
      <c r="H124" s="74"/>
    </row>
    <row r="125" spans="1:10" x14ac:dyDescent="0.25">
      <c r="C125" s="10"/>
      <c r="F125" s="5"/>
      <c r="G125" s="5"/>
      <c r="H125" s="74"/>
    </row>
    <row r="126" spans="1:10" x14ac:dyDescent="0.25">
      <c r="C126" s="10"/>
      <c r="F126" s="5"/>
      <c r="G126" s="5"/>
      <c r="H126" s="74"/>
    </row>
  </sheetData>
  <mergeCells count="16">
    <mergeCell ref="B112:J112"/>
    <mergeCell ref="B114:J114"/>
    <mergeCell ref="B104:D104"/>
    <mergeCell ref="G104:I104"/>
    <mergeCell ref="B106:D106"/>
    <mergeCell ref="G106:I106"/>
    <mergeCell ref="B107:D107"/>
    <mergeCell ref="G107:I107"/>
    <mergeCell ref="B113:J113"/>
    <mergeCell ref="B111:J111"/>
    <mergeCell ref="A13:F13"/>
    <mergeCell ref="A8:F8"/>
    <mergeCell ref="A9:F9"/>
    <mergeCell ref="A10:F10"/>
    <mergeCell ref="A11:F11"/>
    <mergeCell ref="A12:F12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49" fitToHeight="0" orientation="landscape" r:id="rId1"/>
  <headerFooter>
    <oddFooter>Página &amp;P</oddFooter>
  </headerFooter>
  <rowBreaks count="2" manualBreakCount="2">
    <brk id="50" max="16" man="1"/>
    <brk id="76" max="16" man="1"/>
  </rowBreaks>
  <ignoredErrors>
    <ignoredError sqref="F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2026-01-06T13:33:01Z</cp:lastPrinted>
  <dcterms:created xsi:type="dcterms:W3CDTF">2018-04-17T18:57:16Z</dcterms:created>
  <dcterms:modified xsi:type="dcterms:W3CDTF">2026-02-10T13:05:25Z</dcterms:modified>
  <cp:category/>
  <cp:contentStatus/>
</cp:coreProperties>
</file>