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Junio/"/>
    </mc:Choice>
  </mc:AlternateContent>
  <xr:revisionPtr revIDLastSave="0" documentId="8_{65CA587A-D216-47B6-85B4-AB235A1E57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'!$A$1:$J$112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I81" i="3" s="1"/>
  <c r="I94" i="3" s="1"/>
  <c r="C90" i="3"/>
  <c r="D90" i="3"/>
  <c r="E90" i="3"/>
  <c r="F90" i="3"/>
  <c r="G90" i="3"/>
  <c r="G83" i="3" s="1"/>
  <c r="H90" i="3"/>
  <c r="I90" i="3"/>
  <c r="I83" i="3" s="1"/>
  <c r="I92" i="3" s="1"/>
  <c r="J90" i="3"/>
  <c r="J83" i="3" s="1"/>
  <c r="C87" i="3"/>
  <c r="D87" i="3"/>
  <c r="E87" i="3"/>
  <c r="F87" i="3"/>
  <c r="G87" i="3"/>
  <c r="H87" i="3"/>
  <c r="I87" i="3"/>
  <c r="J87" i="3"/>
  <c r="C84" i="3"/>
  <c r="C83" i="3" s="1"/>
  <c r="D84" i="3"/>
  <c r="E84" i="3"/>
  <c r="F84" i="3"/>
  <c r="G84" i="3"/>
  <c r="H84" i="3"/>
  <c r="I84" i="3"/>
  <c r="J84" i="3"/>
  <c r="D83" i="3"/>
  <c r="I76" i="3"/>
  <c r="I73" i="3"/>
  <c r="I68" i="3"/>
  <c r="I58" i="3"/>
  <c r="I50" i="3"/>
  <c r="I42" i="3"/>
  <c r="I32" i="3"/>
  <c r="I22" i="3"/>
  <c r="I16" i="3"/>
  <c r="J91" i="3"/>
  <c r="J89" i="3"/>
  <c r="J88" i="3"/>
  <c r="J86" i="3"/>
  <c r="J85" i="3"/>
  <c r="J80" i="3"/>
  <c r="J79" i="3"/>
  <c r="J78" i="3"/>
  <c r="J77" i="3"/>
  <c r="J75" i="3"/>
  <c r="J74" i="3"/>
  <c r="J72" i="3"/>
  <c r="J71" i="3"/>
  <c r="J70" i="3"/>
  <c r="J69" i="3"/>
  <c r="J67" i="3"/>
  <c r="J66" i="3"/>
  <c r="J65" i="3"/>
  <c r="J64" i="3"/>
  <c r="J63" i="3"/>
  <c r="J62" i="3"/>
  <c r="J61" i="3"/>
  <c r="J60" i="3"/>
  <c r="J59" i="3"/>
  <c r="J57" i="3"/>
  <c r="J56" i="3"/>
  <c r="J55" i="3"/>
  <c r="J54" i="3"/>
  <c r="J53" i="3"/>
  <c r="J52" i="3"/>
  <c r="J51" i="3"/>
  <c r="J49" i="3"/>
  <c r="J48" i="3"/>
  <c r="J47" i="3"/>
  <c r="J46" i="3"/>
  <c r="J45" i="3"/>
  <c r="J44" i="3"/>
  <c r="J43" i="3"/>
  <c r="J41" i="3"/>
  <c r="J40" i="3"/>
  <c r="J39" i="3"/>
  <c r="J38" i="3"/>
  <c r="J37" i="3"/>
  <c r="J36" i="3"/>
  <c r="J35" i="3"/>
  <c r="J34" i="3"/>
  <c r="J33" i="3"/>
  <c r="J31" i="3"/>
  <c r="J30" i="3"/>
  <c r="J29" i="3"/>
  <c r="J28" i="3"/>
  <c r="J27" i="3"/>
  <c r="J26" i="3"/>
  <c r="J25" i="3"/>
  <c r="J24" i="3"/>
  <c r="J23" i="3"/>
  <c r="J18" i="3"/>
  <c r="J19" i="3"/>
  <c r="J20" i="3"/>
  <c r="J21" i="3"/>
  <c r="J17" i="3"/>
  <c r="H16" i="3"/>
  <c r="H22" i="3"/>
  <c r="H32" i="3"/>
  <c r="H42" i="3"/>
  <c r="H50" i="3"/>
  <c r="H58" i="3"/>
  <c r="H68" i="3"/>
  <c r="H73" i="3"/>
  <c r="H76" i="3"/>
  <c r="F83" i="3" l="1"/>
  <c r="E83" i="3"/>
  <c r="H83" i="3"/>
  <c r="H92" i="3" s="1"/>
  <c r="H15" i="3"/>
  <c r="H81" i="3" s="1"/>
  <c r="H94" i="3" s="1"/>
  <c r="G92" i="3"/>
  <c r="G76" i="3"/>
  <c r="G73" i="3"/>
  <c r="G68" i="3"/>
  <c r="G58" i="3"/>
  <c r="G50" i="3"/>
  <c r="G42" i="3"/>
  <c r="G32" i="3"/>
  <c r="G22" i="3"/>
  <c r="G16" i="3"/>
  <c r="G15" i="3" l="1"/>
  <c r="G81" i="3" s="1"/>
  <c r="G94" i="3" s="1"/>
  <c r="F92" i="3"/>
  <c r="F76" i="3"/>
  <c r="F73" i="3"/>
  <c r="F68" i="3"/>
  <c r="F58" i="3"/>
  <c r="F50" i="3"/>
  <c r="F42" i="3"/>
  <c r="F32" i="3"/>
  <c r="F22" i="3"/>
  <c r="F16" i="3"/>
  <c r="F15" i="3" l="1"/>
  <c r="F81" i="3" s="1"/>
  <c r="F94" i="3" s="1"/>
  <c r="E92" i="3"/>
  <c r="E76" i="3"/>
  <c r="E73" i="3"/>
  <c r="E68" i="3"/>
  <c r="E58" i="3"/>
  <c r="E50" i="3"/>
  <c r="E42" i="3"/>
  <c r="E32" i="3"/>
  <c r="E22" i="3"/>
  <c r="E16" i="3"/>
  <c r="E15" i="3" l="1"/>
  <c r="E81" i="3" s="1"/>
  <c r="E94" i="3" s="1"/>
  <c r="D16" i="3"/>
  <c r="B90" i="3"/>
  <c r="B87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D92" i="3" l="1"/>
  <c r="J68" i="3"/>
  <c r="C15" i="3"/>
  <c r="C81" i="3" s="1"/>
  <c r="B83" i="3"/>
  <c r="B92" i="3" s="1"/>
  <c r="J22" i="3"/>
  <c r="J42" i="3"/>
  <c r="J32" i="3"/>
  <c r="J50" i="3"/>
  <c r="J58" i="3"/>
  <c r="J16" i="3"/>
  <c r="D15" i="3"/>
  <c r="D81" i="3" s="1"/>
  <c r="D94" i="3" l="1"/>
  <c r="C92" i="3"/>
  <c r="C94" i="3" s="1"/>
  <c r="J73" i="3"/>
  <c r="J76" i="3" l="1"/>
  <c r="B73" i="3"/>
  <c r="B68" i="3"/>
  <c r="B42" i="3"/>
  <c r="J15" i="3" l="1"/>
  <c r="J81" i="3" s="1"/>
  <c r="B58" i="3" l="1"/>
  <c r="B15" i="3" s="1"/>
  <c r="B81" i="3" l="1"/>
  <c r="B94" i="3" s="1"/>
  <c r="J92" i="3" l="1"/>
  <c r="J94" i="3" s="1"/>
</calcChain>
</file>

<file path=xl/sharedStrings.xml><?xml version="1.0" encoding="utf-8"?>
<sst xmlns="http://schemas.openxmlformats.org/spreadsheetml/2006/main" count="102" uniqueCount="102">
  <si>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</si>
  <si>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</si>
  <si>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</si>
  <si>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</si>
  <si>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</si>
  <si>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</si>
  <si>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</si>
  <si>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</si>
  <si>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</si>
  <si>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</si>
  <si>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</si>
  <si>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</si>
  <si>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</si>
  <si>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</si>
  <si>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</si>
  <si>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</si>
  <si>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</si>
  <si>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</si>
  <si>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</si>
  <si>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</si>
  <si>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</si>
  <si>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</si>
  <si>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</si>
  <si>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</si>
  <si>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</si>
  <si>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</si>
  <si>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</si>
  <si>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</si>
  <si>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</si>
  <si>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</si>
  <si>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</si>
  <si>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</si>
  <si>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</si>
  <si>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</si>
  <si>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</si>
  <si>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</si>
  <si>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</si>
  <si>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</si>
  <si>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</si>
  <si>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</si>
  <si>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</si>
  <si>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</si>
  <si>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</si>
  <si>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</si>
  <si>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</si>
  <si>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</si>
  <si>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</si>
  <si>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</si>
  <si>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</si>
  <si>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</si>
  <si>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</si>
  <si>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</si>
  <si>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</si>
  <si>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</si>
  <si>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</si>
  <si>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</si>
  <si>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</si>
  <si>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</si>
  <si>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</si>
  <si>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</si>
  <si>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</si>
  <si>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</si>
  <si>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</si>
  <si>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</si>
  <si>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</si>
  <si>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</si>
  <si>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</si>
  <si>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</si>
  <si>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</si>
  <si>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</si>
  <si>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</si>
  <si>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</si>
  <si>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</si>
  <si>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</si>
  <si>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</si>
  <si>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</si>
  <si>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</si>
  <si>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</si>
  <si>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</si>
  <si>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</si>
  <si>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</si>
  <si>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2.1-REMUNERACIONES Y CONTRIBUCIONES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</si>
  <si>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</si>
  <si>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</si>
  <si>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</si>
  <si>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</si>
  <si>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</si>
  <si>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</si>
  <si>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</si>
  <si>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</si>
  <si>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</si>
  <si>
    <t>Marzo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</si>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</sst>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0" fillId="0" borderId="1" xfId="1" applyFont="1" applyBorder="1"/>
    <xf numFmtId="0" fontId="0" fillId="0" borderId="1" xfId="0" applyBorder="1"/>
    <xf numFmtId="164" fontId="0" fillId="0" borderId="1" xfId="1" applyFont="1" applyBorder="1" applyAlignment="1">
      <alignment vertical="center" wrapText="1"/>
    </xf>
    <xf numFmtId="165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64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64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164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164" fontId="0" fillId="0" borderId="2" xfId="1" applyFont="1" applyBorder="1" applyAlignment="1">
      <alignment vertical="center" wrapText="1"/>
    </xf>
    <xf numFmtId="164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164" fontId="0" fillId="0" borderId="10" xfId="1" applyFont="1" applyBorder="1"/>
    <xf numFmtId="164" fontId="0" fillId="0" borderId="3" xfId="1" applyFont="1" applyBorder="1" applyAlignment="1">
      <alignment vertical="center" wrapText="1"/>
    </xf>
    <xf numFmtId="164" fontId="0" fillId="0" borderId="1" xfId="0" applyNumberForma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16" xfId="1" applyFont="1" applyBorder="1" applyAlignment="1">
      <alignment horizontal="left" vertical="center" wrapText="1"/>
    </xf>
    <xf numFmtId="164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64" fontId="1" fillId="0" borderId="21" xfId="1" applyFont="1" applyBorder="1" applyAlignment="1">
      <alignment horizontal="left" vertical="center" wrapText="1"/>
    </xf>
    <xf numFmtId="4" fontId="0" fillId="0" borderId="23" xfId="1" applyNumberFormat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4" fontId="0" fillId="0" borderId="24" xfId="0" applyNumberFormat="1" applyBorder="1" applyAlignment="1">
      <alignment vertical="center"/>
    </xf>
    <xf numFmtId="164" fontId="0" fillId="0" borderId="24" xfId="1" applyFont="1" applyBorder="1" applyAlignment="1">
      <alignment vertical="center" wrapText="1"/>
    </xf>
    <xf numFmtId="4" fontId="0" fillId="0" borderId="22" xfId="0" applyNumberFormat="1" applyBorder="1" applyAlignment="1">
      <alignment vertical="center" wrapText="1"/>
    </xf>
    <xf numFmtId="164" fontId="0" fillId="0" borderId="25" xfId="1" applyFont="1" applyBorder="1" applyAlignment="1">
      <alignment vertical="center" wrapText="1"/>
    </xf>
    <xf numFmtId="164" fontId="0" fillId="0" borderId="23" xfId="1" applyFont="1" applyBorder="1"/>
    <xf numFmtId="4" fontId="0" fillId="0" borderId="25" xfId="0" applyNumberFormat="1" applyBorder="1" applyAlignment="1">
      <alignment vertical="center"/>
    </xf>
    <xf numFmtId="4" fontId="0" fillId="0" borderId="24" xfId="0" applyNumberFormat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276801</xdr:colOff>
      <xdr:row>0</xdr:row>
      <xdr:rowOff>0</xdr:rowOff>
    </xdr:from>
    <xdr:to>
      <xdr:col>5</xdr:col>
      <xdr:colOff>327018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848926" y="0"/>
          <a:ext cx="3488742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38451</xdr:colOff>
      <xdr:row>103</xdr:row>
      <xdr:rowOff>185737</xdr:rowOff>
    </xdr:from>
    <xdr:to>
      <xdr:col>4</xdr:col>
      <xdr:colOff>1190389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5613751" y="26677937"/>
          <a:ext cx="3349038" cy="23685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901700</xdr:colOff>
      <xdr:row>102</xdr:row>
      <xdr:rowOff>138946</xdr:rowOff>
    </xdr:from>
    <xdr:to>
      <xdr:col>9</xdr:col>
      <xdr:colOff>1044574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9918700" y="26364446"/>
          <a:ext cx="5121274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V125"/>
  <sheetViews>
    <sheetView showGridLines="0" tabSelected="1" zoomScaleNormal="100" zoomScaleSheetLayoutView="75" workbookViewId="0">
      <selection activeCell="E83" sqref="E83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9" width="18.7109375" customWidth="1"/>
    <col min="10" max="10" width="16.5703125" customWidth="1"/>
    <col min="11" max="11" width="16" bestFit="1" customWidth="1"/>
    <col min="12" max="13" width="14.85546875" customWidth="1"/>
    <col min="14" max="14" width="15.42578125" customWidth="1"/>
    <col min="15" max="18" width="15.140625" customWidth="1"/>
    <col min="19" max="19" width="17" customWidth="1"/>
    <col min="20" max="20" width="13.140625" bestFit="1" customWidth="1"/>
    <col min="21" max="21" width="96.7109375" bestFit="1" customWidth="1"/>
    <col min="22" max="22" width="10.85546875" bestFit="1" customWidth="1"/>
    <col min="23" max="30" width="6" bestFit="1" customWidth="1"/>
    <col min="31" max="32" width="7" bestFit="1" customWidth="1"/>
  </cols>
  <sheetData>
    <row r="6" spans="1:22" ht="18.75" x14ac:dyDescent="0.3">
      <c r="A6" s="84" t="s">
        <v>0</v>
      </c>
      <c r="B6" s="84"/>
      <c r="C6" s="84"/>
      <c r="D6" s="84"/>
      <c r="E6" s="84"/>
      <c r="F6" s="84"/>
      <c r="G6" s="84"/>
      <c r="H6" s="84"/>
      <c r="I6" s="84"/>
      <c r="J6" s="84"/>
      <c r="K6" s="53"/>
      <c r="L6" s="53"/>
      <c r="M6" s="53"/>
      <c r="N6" s="53"/>
      <c r="O6" s="53"/>
      <c r="P6" s="53"/>
      <c r="Q6" s="53"/>
      <c r="R6" s="53"/>
      <c r="S6" s="53"/>
      <c r="T6" s="53"/>
      <c r="U6" s="1"/>
    </row>
    <row r="7" spans="1:22" ht="18.75" customHeight="1" x14ac:dyDescent="0.25">
      <c r="A7" s="84" t="s">
        <v>85</v>
      </c>
      <c r="B7" s="84"/>
      <c r="C7" s="84"/>
      <c r="D7" s="84"/>
      <c r="E7" s="84"/>
      <c r="F7" s="84"/>
      <c r="G7" s="84"/>
      <c r="H7" s="84"/>
      <c r="I7" s="84"/>
      <c r="J7" s="84"/>
      <c r="K7" s="53"/>
      <c r="L7" s="53"/>
      <c r="M7" s="53"/>
      <c r="N7" s="53"/>
      <c r="O7" s="53"/>
      <c r="P7" s="53"/>
      <c r="Q7" s="53"/>
      <c r="R7" s="53"/>
      <c r="S7" s="53"/>
      <c r="T7" s="53"/>
      <c r="U7" s="2"/>
    </row>
    <row r="8" spans="1:22" ht="18.75" x14ac:dyDescent="0.25">
      <c r="A8" s="84" t="s">
        <v>84</v>
      </c>
      <c r="B8" s="84"/>
      <c r="C8" s="84"/>
      <c r="D8" s="84"/>
      <c r="E8" s="84"/>
      <c r="F8" s="84"/>
      <c r="G8" s="84"/>
      <c r="H8" s="84"/>
      <c r="I8" s="84"/>
      <c r="J8" s="84"/>
      <c r="K8" s="53"/>
      <c r="L8" s="53"/>
      <c r="M8" s="53"/>
      <c r="N8" s="53"/>
      <c r="O8" s="53"/>
      <c r="P8" s="53"/>
      <c r="Q8" s="53"/>
      <c r="R8" s="53"/>
      <c r="S8" s="53"/>
      <c r="T8" s="53"/>
      <c r="U8" s="2"/>
    </row>
    <row r="9" spans="1:22" ht="15.75" customHeight="1" x14ac:dyDescent="0.25">
      <c r="A9" s="83" t="s">
        <v>79</v>
      </c>
      <c r="B9" s="83"/>
      <c r="C9" s="83"/>
      <c r="D9" s="83"/>
      <c r="E9" s="83"/>
      <c r="F9" s="83"/>
      <c r="G9" s="83"/>
      <c r="H9" s="83"/>
      <c r="I9" s="83"/>
      <c r="J9" s="83"/>
      <c r="K9" s="52"/>
      <c r="L9" s="52"/>
      <c r="M9" s="52"/>
      <c r="N9" s="52"/>
      <c r="O9" s="52"/>
      <c r="P9" s="52"/>
      <c r="Q9" s="52"/>
      <c r="R9" s="52"/>
      <c r="S9" s="52"/>
      <c r="T9" s="52"/>
      <c r="U9" s="2"/>
    </row>
    <row r="10" spans="1:22" x14ac:dyDescent="0.25">
      <c r="A10" s="86" t="s">
        <v>1</v>
      </c>
      <c r="B10" s="86"/>
      <c r="C10" s="86"/>
      <c r="D10" s="86"/>
      <c r="E10" s="86"/>
      <c r="F10" s="86"/>
      <c r="G10" s="86"/>
      <c r="H10" s="86"/>
      <c r="I10" s="86"/>
      <c r="J10" s="86"/>
      <c r="K10" s="6"/>
      <c r="L10" s="6"/>
      <c r="M10" s="6"/>
      <c r="N10" s="6"/>
      <c r="O10" s="6"/>
      <c r="P10" s="6"/>
      <c r="Q10" s="6"/>
      <c r="R10" s="6"/>
      <c r="S10" s="6"/>
      <c r="T10" s="6"/>
      <c r="U10" s="2"/>
    </row>
    <row r="11" spans="1:22" ht="15.75" customHeight="1" thickBot="1" x14ac:dyDescent="0.3">
      <c r="A11" s="86" t="s">
        <v>82</v>
      </c>
      <c r="B11" s="86"/>
      <c r="C11" s="86"/>
      <c r="D11" s="86"/>
      <c r="E11" s="86"/>
      <c r="F11" s="86"/>
      <c r="G11" s="86"/>
      <c r="H11" s="86"/>
      <c r="I11" s="86"/>
      <c r="J11" s="86"/>
      <c r="K11" s="6"/>
      <c r="L11" s="6"/>
      <c r="M11" s="6"/>
      <c r="N11" s="6"/>
      <c r="O11" s="6"/>
      <c r="P11" s="6"/>
      <c r="Q11" s="6"/>
      <c r="R11" s="6"/>
      <c r="S11" s="6"/>
      <c r="U11" s="2"/>
    </row>
    <row r="12" spans="1:22" ht="17.25" customHeight="1" thickBot="1" x14ac:dyDescent="0.3">
      <c r="A12" s="65"/>
      <c r="B12" s="55"/>
      <c r="C12" s="55"/>
      <c r="D12" s="87" t="s">
        <v>88</v>
      </c>
      <c r="E12" s="88"/>
      <c r="F12" s="88"/>
      <c r="G12" s="88"/>
      <c r="H12" s="88"/>
      <c r="I12" s="89"/>
      <c r="J12" s="6"/>
      <c r="K12" s="6"/>
      <c r="L12" s="6"/>
      <c r="M12" s="6"/>
      <c r="N12" s="6"/>
      <c r="O12" s="6"/>
      <c r="P12" s="6"/>
      <c r="Q12" s="6"/>
      <c r="R12" s="6"/>
      <c r="S12" s="6"/>
      <c r="U12" s="2"/>
    </row>
    <row r="13" spans="1:22" ht="32.25" thickBot="1" x14ac:dyDescent="0.3">
      <c r="A13" s="62" t="s">
        <v>2</v>
      </c>
      <c r="B13" s="63" t="s">
        <v>86</v>
      </c>
      <c r="C13" s="63" t="s">
        <v>87</v>
      </c>
      <c r="D13" s="63" t="s">
        <v>80</v>
      </c>
      <c r="E13" s="82" t="s">
        <v>90</v>
      </c>
      <c r="F13" s="82" t="s">
        <v>91</v>
      </c>
      <c r="G13" s="82" t="s">
        <v>99</v>
      </c>
      <c r="H13" s="82" t="s">
        <v>100</v>
      </c>
      <c r="I13" s="82" t="s">
        <v>101</v>
      </c>
      <c r="J13" s="64" t="s">
        <v>89</v>
      </c>
      <c r="U13" s="5"/>
      <c r="V13" s="5"/>
    </row>
    <row r="14" spans="1:22" ht="15.75" x14ac:dyDescent="0.25">
      <c r="A14" s="27"/>
      <c r="B14" s="29"/>
      <c r="C14" s="29"/>
      <c r="D14" s="28"/>
      <c r="E14" s="71"/>
      <c r="F14" s="71"/>
      <c r="G14" s="71"/>
      <c r="H14" s="71"/>
      <c r="I14" s="71"/>
      <c r="J14" s="30"/>
      <c r="K14" s="5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379164187</v>
      </c>
      <c r="D15" s="37">
        <f t="shared" ref="D15:J15" si="0">+D16+D22+D32+D42+D50+D58+D68+D73+D76</f>
        <v>15574993.889999999</v>
      </c>
      <c r="E15" s="37">
        <f t="shared" si="0"/>
        <v>17507234.629999999</v>
      </c>
      <c r="F15" s="37">
        <f t="shared" si="0"/>
        <v>16539700.529999999</v>
      </c>
      <c r="G15" s="37">
        <f t="shared" si="0"/>
        <v>17841986.710000001</v>
      </c>
      <c r="H15" s="37">
        <f t="shared" si="0"/>
        <v>29460467.330000002</v>
      </c>
      <c r="I15" s="37">
        <f t="shared" si="0"/>
        <v>23582036.969999999</v>
      </c>
      <c r="J15" s="56">
        <f t="shared" si="0"/>
        <v>120506420.05999999</v>
      </c>
      <c r="K15" s="5"/>
      <c r="M15" s="4"/>
    </row>
    <row r="16" spans="1:22" ht="27" customHeight="1" thickBot="1" x14ac:dyDescent="0.3">
      <c r="A16" s="39" t="s">
        <v>81</v>
      </c>
      <c r="B16" s="40">
        <f>SUM(B17:B21)</f>
        <v>254363685</v>
      </c>
      <c r="C16" s="40">
        <f t="shared" ref="C16:J16" si="1">SUM(C17:C21)</f>
        <v>254363685</v>
      </c>
      <c r="D16" s="40">
        <f t="shared" ref="D16:I16" si="2">SUM(D17:D21)</f>
        <v>14615074.609999999</v>
      </c>
      <c r="E16" s="40">
        <f t="shared" si="2"/>
        <v>14400626.77</v>
      </c>
      <c r="F16" s="40">
        <f t="shared" si="2"/>
        <v>13770448.68</v>
      </c>
      <c r="G16" s="40">
        <f t="shared" si="2"/>
        <v>14853219.66</v>
      </c>
      <c r="H16" s="40">
        <f t="shared" si="2"/>
        <v>25128627.950000003</v>
      </c>
      <c r="I16" s="40">
        <f t="shared" si="2"/>
        <v>15907695.529999999</v>
      </c>
      <c r="J16" s="57">
        <f t="shared" si="1"/>
        <v>98675693.199999988</v>
      </c>
      <c r="K16" s="7"/>
      <c r="L16" s="5"/>
      <c r="M16" s="4"/>
    </row>
    <row r="17" spans="1:12" x14ac:dyDescent="0.25">
      <c r="A17" s="66" t="s">
        <v>4</v>
      </c>
      <c r="B17" s="12">
        <v>178727228</v>
      </c>
      <c r="C17" s="12">
        <v>178727228</v>
      </c>
      <c r="D17" s="16">
        <v>12513885.91</v>
      </c>
      <c r="E17" s="72">
        <v>12319000</v>
      </c>
      <c r="F17" s="72">
        <v>11704642.289999999</v>
      </c>
      <c r="G17" s="72">
        <v>12770013.380000001</v>
      </c>
      <c r="H17" s="72">
        <v>12539973.23</v>
      </c>
      <c r="I17" s="72">
        <v>12328600</v>
      </c>
      <c r="J17" s="38">
        <f>SUM(D17:I17)</f>
        <v>74176114.810000002</v>
      </c>
    </row>
    <row r="18" spans="1:12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73">
        <v>237000</v>
      </c>
      <c r="F18" s="73">
        <v>237000</v>
      </c>
      <c r="G18" s="73">
        <v>237000</v>
      </c>
      <c r="H18" s="73">
        <v>10736841.65</v>
      </c>
      <c r="I18" s="73">
        <v>1733000.92</v>
      </c>
      <c r="J18" s="38">
        <f t="shared" ref="J18:J80" si="3">SUM(D18:I18)</f>
        <v>13417842.57</v>
      </c>
    </row>
    <row r="19" spans="1:12" ht="18.75" customHeight="1" x14ac:dyDescent="0.25">
      <c r="A19" s="32" t="s">
        <v>6</v>
      </c>
      <c r="B19" s="12">
        <v>0</v>
      </c>
      <c r="C19" s="12">
        <v>0</v>
      </c>
      <c r="D19" s="21">
        <v>0</v>
      </c>
      <c r="E19" s="74">
        <v>0</v>
      </c>
      <c r="F19" s="74">
        <v>0</v>
      </c>
      <c r="G19" s="74"/>
      <c r="H19" s="74">
        <v>0</v>
      </c>
      <c r="I19" s="74">
        <v>0</v>
      </c>
      <c r="J19" s="38">
        <f t="shared" si="3"/>
        <v>0</v>
      </c>
    </row>
    <row r="20" spans="1:12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74">
        <v>0</v>
      </c>
      <c r="F20" s="74">
        <v>0</v>
      </c>
      <c r="G20" s="74"/>
      <c r="H20" s="74">
        <v>0</v>
      </c>
      <c r="I20" s="74">
        <v>0</v>
      </c>
      <c r="J20" s="38">
        <f t="shared" si="3"/>
        <v>0</v>
      </c>
    </row>
    <row r="21" spans="1:12" ht="15.75" thickBot="1" x14ac:dyDescent="0.3">
      <c r="A21" s="67" t="s">
        <v>8</v>
      </c>
      <c r="B21" s="12">
        <v>28339697</v>
      </c>
      <c r="C21" s="12">
        <v>28339697</v>
      </c>
      <c r="D21" s="41">
        <v>1864188.7</v>
      </c>
      <c r="E21" s="75">
        <v>1844626.77</v>
      </c>
      <c r="F21" s="75">
        <v>1828806.39</v>
      </c>
      <c r="G21" s="75">
        <v>1846206.28</v>
      </c>
      <c r="H21" s="75">
        <v>1851813.07</v>
      </c>
      <c r="I21" s="75">
        <v>1846094.61</v>
      </c>
      <c r="J21" s="38">
        <f t="shared" si="3"/>
        <v>11081735.819999998</v>
      </c>
    </row>
    <row r="22" spans="1:12" ht="15.75" thickBot="1" x14ac:dyDescent="0.3">
      <c r="A22" s="39" t="s">
        <v>9</v>
      </c>
      <c r="B22" s="40">
        <f>SUM(B23:B31)</f>
        <v>75054409</v>
      </c>
      <c r="C22" s="40">
        <f t="shared" ref="C22:J22" si="4">SUM(C23:C31)</f>
        <v>95615483</v>
      </c>
      <c r="D22" s="40">
        <f t="shared" si="4"/>
        <v>959919.28</v>
      </c>
      <c r="E22" s="40">
        <f t="shared" si="4"/>
        <v>3091398.8600000003</v>
      </c>
      <c r="F22" s="40">
        <f t="shared" si="4"/>
        <v>2761901.85</v>
      </c>
      <c r="G22" s="40">
        <f t="shared" si="4"/>
        <v>2673776.6500000004</v>
      </c>
      <c r="H22" s="40">
        <f t="shared" si="4"/>
        <v>3526592.66</v>
      </c>
      <c r="I22" s="40">
        <f t="shared" si="4"/>
        <v>4303531.54</v>
      </c>
      <c r="J22" s="57">
        <f t="shared" si="4"/>
        <v>17317120.84</v>
      </c>
      <c r="K22" s="7"/>
    </row>
    <row r="23" spans="1:12" x14ac:dyDescent="0.25">
      <c r="A23" s="66" t="s">
        <v>10</v>
      </c>
      <c r="B23" s="13">
        <v>12122000</v>
      </c>
      <c r="C23" s="13">
        <v>12122000</v>
      </c>
      <c r="D23" s="10">
        <v>591400.06000000006</v>
      </c>
      <c r="E23" s="73">
        <v>599122.12</v>
      </c>
      <c r="F23" s="73">
        <v>618550.24</v>
      </c>
      <c r="G23" s="73">
        <v>258253.88</v>
      </c>
      <c r="H23" s="73">
        <v>1038967.19</v>
      </c>
      <c r="I23" s="73">
        <v>426987.75</v>
      </c>
      <c r="J23" s="38">
        <f t="shared" si="3"/>
        <v>3533281.24</v>
      </c>
      <c r="K23" s="7"/>
    </row>
    <row r="24" spans="1:12" x14ac:dyDescent="0.25">
      <c r="A24" s="32" t="s">
        <v>11</v>
      </c>
      <c r="B24" s="12">
        <v>2267160</v>
      </c>
      <c r="C24" s="12">
        <v>2267160</v>
      </c>
      <c r="D24" s="14">
        <v>0</v>
      </c>
      <c r="E24" s="73">
        <v>148437.34</v>
      </c>
      <c r="F24" s="73">
        <v>27797.32</v>
      </c>
      <c r="G24" s="73">
        <v>43823.08</v>
      </c>
      <c r="H24" s="73">
        <v>33015.279999999999</v>
      </c>
      <c r="I24" s="73">
        <v>32639.51</v>
      </c>
      <c r="J24" s="38">
        <f t="shared" si="3"/>
        <v>285712.52999999997</v>
      </c>
    </row>
    <row r="25" spans="1:12" x14ac:dyDescent="0.25">
      <c r="A25" s="32" t="s">
        <v>12</v>
      </c>
      <c r="B25" s="12">
        <v>9000369</v>
      </c>
      <c r="C25" s="12">
        <v>10000369</v>
      </c>
      <c r="D25" s="14">
        <v>0</v>
      </c>
      <c r="E25" s="73">
        <v>365799.7</v>
      </c>
      <c r="F25" s="73">
        <v>789263.9</v>
      </c>
      <c r="G25" s="73">
        <v>438041.2</v>
      </c>
      <c r="H25" s="73">
        <v>362359.08</v>
      </c>
      <c r="I25" s="73">
        <v>189115.16</v>
      </c>
      <c r="J25" s="38">
        <f t="shared" si="3"/>
        <v>2144579.04</v>
      </c>
    </row>
    <row r="26" spans="1:12" ht="18" customHeight="1" x14ac:dyDescent="0.25">
      <c r="A26" s="32" t="s">
        <v>13</v>
      </c>
      <c r="B26" s="12">
        <v>4828370</v>
      </c>
      <c r="C26" s="12">
        <v>4900370</v>
      </c>
      <c r="D26" s="14">
        <v>0</v>
      </c>
      <c r="E26" s="73">
        <v>156667.92000000001</v>
      </c>
      <c r="F26" s="73">
        <v>0</v>
      </c>
      <c r="G26" s="73">
        <v>608168.03</v>
      </c>
      <c r="H26" s="73">
        <v>0</v>
      </c>
      <c r="I26" s="73">
        <v>602485.18000000005</v>
      </c>
      <c r="J26" s="38">
        <f t="shared" si="3"/>
        <v>1367321.1300000001</v>
      </c>
      <c r="K26" s="7"/>
    </row>
    <row r="27" spans="1:12" x14ac:dyDescent="0.25">
      <c r="A27" s="32" t="s">
        <v>14</v>
      </c>
      <c r="B27" s="12">
        <v>8633724</v>
      </c>
      <c r="C27" s="12">
        <v>7764349</v>
      </c>
      <c r="D27" s="14">
        <v>0</v>
      </c>
      <c r="E27" s="73">
        <v>800265.38</v>
      </c>
      <c r="F27" s="73">
        <v>244574.29</v>
      </c>
      <c r="G27" s="73">
        <v>244574.29</v>
      </c>
      <c r="H27" s="73">
        <v>244574.29</v>
      </c>
      <c r="I27" s="73">
        <v>372064.14</v>
      </c>
      <c r="J27" s="38">
        <f t="shared" si="3"/>
        <v>1906052.3900000001</v>
      </c>
    </row>
    <row r="28" spans="1:12" x14ac:dyDescent="0.25">
      <c r="A28" s="32" t="s">
        <v>15</v>
      </c>
      <c r="B28" s="12">
        <v>3695000</v>
      </c>
      <c r="C28" s="12">
        <v>4991129</v>
      </c>
      <c r="D28" s="14">
        <v>92182.8</v>
      </c>
      <c r="E28" s="73">
        <v>94916.2</v>
      </c>
      <c r="F28" s="73">
        <v>88351.7</v>
      </c>
      <c r="G28" s="73">
        <v>99702.1</v>
      </c>
      <c r="H28" s="73">
        <v>659774.65</v>
      </c>
      <c r="I28" s="73">
        <v>185192.6</v>
      </c>
      <c r="J28" s="38">
        <f t="shared" si="3"/>
        <v>1220120.05</v>
      </c>
    </row>
    <row r="29" spans="1:12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74">
        <v>0</v>
      </c>
      <c r="F29" s="74">
        <v>0</v>
      </c>
      <c r="G29" s="74">
        <v>0</v>
      </c>
      <c r="H29" s="74">
        <v>192427.01</v>
      </c>
      <c r="I29" s="74">
        <v>97350</v>
      </c>
      <c r="J29" s="38">
        <f t="shared" si="3"/>
        <v>289777.01</v>
      </c>
    </row>
    <row r="30" spans="1:12" ht="30" x14ac:dyDescent="0.25">
      <c r="A30" s="32" t="s">
        <v>17</v>
      </c>
      <c r="B30" s="12">
        <v>21551910</v>
      </c>
      <c r="C30" s="12">
        <v>29266276</v>
      </c>
      <c r="D30" s="14">
        <v>276336.42</v>
      </c>
      <c r="E30" s="73">
        <v>8614</v>
      </c>
      <c r="F30" s="73">
        <v>138180</v>
      </c>
      <c r="G30" s="73">
        <v>32738.87</v>
      </c>
      <c r="H30" s="73">
        <v>61360</v>
      </c>
      <c r="I30" s="73">
        <v>1567253</v>
      </c>
      <c r="J30" s="38">
        <f t="shared" si="3"/>
        <v>2084482.29</v>
      </c>
      <c r="K30" s="7"/>
    </row>
    <row r="31" spans="1:12" ht="15.75" thickBot="1" x14ac:dyDescent="0.3">
      <c r="A31" s="67" t="s">
        <v>18</v>
      </c>
      <c r="B31" s="12">
        <v>9527876</v>
      </c>
      <c r="C31" s="12">
        <v>20875830</v>
      </c>
      <c r="D31" s="42">
        <v>0</v>
      </c>
      <c r="E31" s="76">
        <v>917576.2</v>
      </c>
      <c r="F31" s="76">
        <v>855184.4</v>
      </c>
      <c r="G31" s="76">
        <v>948475.2</v>
      </c>
      <c r="H31" s="76">
        <v>934115.16</v>
      </c>
      <c r="I31" s="76">
        <v>830444.2</v>
      </c>
      <c r="J31" s="38">
        <f t="shared" si="3"/>
        <v>4485795.16</v>
      </c>
    </row>
    <row r="32" spans="1:12" ht="27" customHeight="1" thickBot="1" x14ac:dyDescent="0.3">
      <c r="A32" s="39" t="s">
        <v>19</v>
      </c>
      <c r="B32" s="40">
        <f>SUM(B33:B41)</f>
        <v>69838000</v>
      </c>
      <c r="C32" s="40">
        <f t="shared" ref="C32:J32" si="5">SUM(C33:C41)</f>
        <v>20943519</v>
      </c>
      <c r="D32" s="40">
        <f t="shared" si="5"/>
        <v>0</v>
      </c>
      <c r="E32" s="40">
        <f t="shared" si="5"/>
        <v>15209</v>
      </c>
      <c r="F32" s="40">
        <f t="shared" si="5"/>
        <v>3350</v>
      </c>
      <c r="G32" s="40">
        <f t="shared" si="5"/>
        <v>314990.39999999997</v>
      </c>
      <c r="H32" s="40">
        <f t="shared" si="5"/>
        <v>338580.07</v>
      </c>
      <c r="I32" s="40">
        <f t="shared" si="5"/>
        <v>3118976.75</v>
      </c>
      <c r="J32" s="57">
        <f t="shared" si="5"/>
        <v>3791106.22</v>
      </c>
      <c r="L32" s="7"/>
    </row>
    <row r="33" spans="1:11" x14ac:dyDescent="0.25">
      <c r="A33" s="66" t="s">
        <v>20</v>
      </c>
      <c r="B33" s="12">
        <v>600000</v>
      </c>
      <c r="C33" s="12">
        <v>618000</v>
      </c>
      <c r="D33" s="50">
        <v>0</v>
      </c>
      <c r="E33" s="74">
        <v>15209</v>
      </c>
      <c r="F33" s="74">
        <v>3350</v>
      </c>
      <c r="G33" s="74">
        <v>0</v>
      </c>
      <c r="H33" s="74">
        <v>310024.07</v>
      </c>
      <c r="I33" s="74">
        <v>0</v>
      </c>
      <c r="J33" s="38">
        <f t="shared" si="3"/>
        <v>328583.07</v>
      </c>
    </row>
    <row r="34" spans="1:11" x14ac:dyDescent="0.25">
      <c r="A34" s="32" t="s">
        <v>21</v>
      </c>
      <c r="B34" s="12">
        <v>566500</v>
      </c>
      <c r="C34" s="12">
        <v>1420500</v>
      </c>
      <c r="D34" s="21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38">
        <f t="shared" si="3"/>
        <v>0</v>
      </c>
    </row>
    <row r="35" spans="1:11" x14ac:dyDescent="0.25">
      <c r="A35" s="32" t="s">
        <v>22</v>
      </c>
      <c r="B35" s="12">
        <v>550000</v>
      </c>
      <c r="C35" s="12">
        <v>1385598.12</v>
      </c>
      <c r="D35" s="21">
        <v>0</v>
      </c>
      <c r="E35" s="74">
        <v>0</v>
      </c>
      <c r="F35" s="74">
        <v>0</v>
      </c>
      <c r="G35" s="74">
        <v>268473.59999999998</v>
      </c>
      <c r="H35" s="74">
        <v>0</v>
      </c>
      <c r="I35" s="74">
        <v>0</v>
      </c>
      <c r="J35" s="38">
        <f t="shared" si="3"/>
        <v>268473.59999999998</v>
      </c>
    </row>
    <row r="36" spans="1:11" x14ac:dyDescent="0.25">
      <c r="A36" s="32" t="s">
        <v>23</v>
      </c>
      <c r="B36" s="12">
        <v>0</v>
      </c>
      <c r="C36" s="12">
        <v>12000</v>
      </c>
      <c r="D36" s="21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38">
        <f t="shared" si="3"/>
        <v>0</v>
      </c>
    </row>
    <row r="37" spans="1:11" x14ac:dyDescent="0.25">
      <c r="A37" s="32" t="s">
        <v>24</v>
      </c>
      <c r="B37" s="12">
        <v>100000</v>
      </c>
      <c r="C37" s="12">
        <v>166000</v>
      </c>
      <c r="D37" s="21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38">
        <f t="shared" si="3"/>
        <v>0</v>
      </c>
    </row>
    <row r="38" spans="1:11" x14ac:dyDescent="0.25">
      <c r="A38" s="32" t="s">
        <v>25</v>
      </c>
      <c r="B38" s="12">
        <v>0</v>
      </c>
      <c r="C38" s="12">
        <v>89000</v>
      </c>
      <c r="D38" s="21">
        <v>0</v>
      </c>
      <c r="E38" s="74">
        <v>0</v>
      </c>
      <c r="F38" s="74">
        <v>0</v>
      </c>
      <c r="G38" s="74">
        <v>0</v>
      </c>
      <c r="H38" s="74">
        <v>0</v>
      </c>
      <c r="I38" s="74">
        <v>17270.189999999999</v>
      </c>
      <c r="J38" s="38">
        <f t="shared" si="3"/>
        <v>17270.189999999999</v>
      </c>
      <c r="K38" s="7"/>
    </row>
    <row r="39" spans="1:11" ht="30" x14ac:dyDescent="0.25">
      <c r="A39" s="32" t="s">
        <v>26</v>
      </c>
      <c r="B39" s="12">
        <v>5904000</v>
      </c>
      <c r="C39" s="12">
        <v>6204000</v>
      </c>
      <c r="D39" s="21">
        <v>0</v>
      </c>
      <c r="E39" s="74">
        <v>0</v>
      </c>
      <c r="F39" s="74">
        <v>0</v>
      </c>
      <c r="G39" s="74">
        <v>0</v>
      </c>
      <c r="H39" s="74">
        <v>0</v>
      </c>
      <c r="I39" s="74">
        <v>3014282.72</v>
      </c>
      <c r="J39" s="38">
        <f t="shared" si="3"/>
        <v>3014282.72</v>
      </c>
    </row>
    <row r="40" spans="1:11" ht="30" x14ac:dyDescent="0.25">
      <c r="A40" s="32" t="s">
        <v>27</v>
      </c>
      <c r="B40" s="12">
        <v>0</v>
      </c>
      <c r="C40" s="12">
        <v>0</v>
      </c>
      <c r="D40" s="21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38">
        <f t="shared" si="3"/>
        <v>0</v>
      </c>
    </row>
    <row r="41" spans="1:11" ht="27" customHeight="1" thickBot="1" x14ac:dyDescent="0.3">
      <c r="A41" s="67" t="s">
        <v>28</v>
      </c>
      <c r="B41" s="12">
        <v>62117500</v>
      </c>
      <c r="C41" s="12">
        <v>11048420.880000001</v>
      </c>
      <c r="D41" s="42">
        <v>0</v>
      </c>
      <c r="E41" s="76">
        <v>0</v>
      </c>
      <c r="F41" s="76">
        <v>0</v>
      </c>
      <c r="G41" s="76">
        <v>46516.800000000003</v>
      </c>
      <c r="H41" s="76">
        <v>28556</v>
      </c>
      <c r="I41" s="76">
        <v>87423.84</v>
      </c>
      <c r="J41" s="38">
        <f t="shared" si="3"/>
        <v>162496.64000000001</v>
      </c>
    </row>
    <row r="42" spans="1:11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J42" si="6">SUM(C43:C49)</f>
        <v>6818500</v>
      </c>
      <c r="D42" s="40">
        <f t="shared" si="6"/>
        <v>0</v>
      </c>
      <c r="E42" s="40">
        <f t="shared" si="6"/>
        <v>0</v>
      </c>
      <c r="F42" s="40">
        <f t="shared" si="6"/>
        <v>4000</v>
      </c>
      <c r="G42" s="40">
        <f t="shared" si="6"/>
        <v>0</v>
      </c>
      <c r="H42" s="40">
        <f t="shared" si="6"/>
        <v>466666.65</v>
      </c>
      <c r="I42" s="40">
        <f t="shared" si="6"/>
        <v>141616.01999999999</v>
      </c>
      <c r="J42" s="57">
        <f t="shared" si="6"/>
        <v>612282.67000000004</v>
      </c>
    </row>
    <row r="43" spans="1:11" x14ac:dyDescent="0.25">
      <c r="A43" s="66" t="s">
        <v>30</v>
      </c>
      <c r="B43" s="12">
        <v>968500</v>
      </c>
      <c r="C43" s="12">
        <v>2322500</v>
      </c>
      <c r="D43" s="50">
        <v>0</v>
      </c>
      <c r="E43" s="74">
        <v>0</v>
      </c>
      <c r="F43" s="74">
        <v>4000</v>
      </c>
      <c r="G43" s="74">
        <v>0</v>
      </c>
      <c r="H43" s="74">
        <v>466666.65</v>
      </c>
      <c r="I43" s="74">
        <v>141616.01999999999</v>
      </c>
      <c r="J43" s="38">
        <f t="shared" si="3"/>
        <v>612282.67000000004</v>
      </c>
    </row>
    <row r="44" spans="1:11" ht="30" x14ac:dyDescent="0.25">
      <c r="A44" s="32" t="s">
        <v>31</v>
      </c>
      <c r="B44" s="12">
        <v>0</v>
      </c>
      <c r="C44" s="20">
        <v>0</v>
      </c>
      <c r="D44" s="21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38">
        <f t="shared" si="3"/>
        <v>0</v>
      </c>
    </row>
    <row r="45" spans="1:11" ht="30" x14ac:dyDescent="0.25">
      <c r="A45" s="32" t="s">
        <v>32</v>
      </c>
      <c r="B45" s="12">
        <v>0</v>
      </c>
      <c r="C45" s="20">
        <v>0</v>
      </c>
      <c r="D45" s="21">
        <v>0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38">
        <f t="shared" si="3"/>
        <v>0</v>
      </c>
    </row>
    <row r="46" spans="1:11" ht="30" x14ac:dyDescent="0.25">
      <c r="A46" s="32" t="s">
        <v>33</v>
      </c>
      <c r="B46" s="12">
        <v>0</v>
      </c>
      <c r="C46" s="20">
        <v>0</v>
      </c>
      <c r="D46" s="21">
        <v>0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38">
        <f t="shared" si="3"/>
        <v>0</v>
      </c>
    </row>
    <row r="47" spans="1:11" ht="30" x14ac:dyDescent="0.25">
      <c r="A47" s="32" t="s">
        <v>34</v>
      </c>
      <c r="B47" s="12">
        <v>0</v>
      </c>
      <c r="C47" s="20">
        <v>0</v>
      </c>
      <c r="D47" s="21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38">
        <f t="shared" si="3"/>
        <v>0</v>
      </c>
    </row>
    <row r="48" spans="1:11" x14ac:dyDescent="0.25">
      <c r="A48" s="32" t="s">
        <v>35</v>
      </c>
      <c r="B48" s="12">
        <v>0</v>
      </c>
      <c r="C48" s="22">
        <v>4496000</v>
      </c>
      <c r="D48" s="21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38">
        <f t="shared" si="3"/>
        <v>0</v>
      </c>
    </row>
    <row r="49" spans="1:12" ht="30.75" thickBot="1" x14ac:dyDescent="0.3">
      <c r="A49" s="67" t="s">
        <v>36</v>
      </c>
      <c r="B49" s="15">
        <v>0</v>
      </c>
      <c r="C49" s="15">
        <v>0</v>
      </c>
      <c r="D49" s="11">
        <v>0</v>
      </c>
      <c r="E49" s="77">
        <v>0</v>
      </c>
      <c r="F49" s="77">
        <v>0</v>
      </c>
      <c r="G49" s="81">
        <v>0</v>
      </c>
      <c r="H49" s="81">
        <v>0</v>
      </c>
      <c r="I49" s="81">
        <v>0</v>
      </c>
      <c r="J49" s="38">
        <f t="shared" si="3"/>
        <v>0</v>
      </c>
    </row>
    <row r="50" spans="1:12" ht="15.75" thickBot="1" x14ac:dyDescent="0.3">
      <c r="A50" s="39" t="s">
        <v>37</v>
      </c>
      <c r="B50" s="43">
        <f>SUM(B51:B57)</f>
        <v>0</v>
      </c>
      <c r="C50" s="43">
        <f t="shared" ref="C50:J50" si="7">SUM(C51:C57)</f>
        <v>0</v>
      </c>
      <c r="D50" s="43">
        <f t="shared" si="7"/>
        <v>0</v>
      </c>
      <c r="E50" s="43">
        <f t="shared" si="7"/>
        <v>0</v>
      </c>
      <c r="F50" s="43">
        <f t="shared" si="7"/>
        <v>0</v>
      </c>
      <c r="G50" s="43">
        <f t="shared" si="7"/>
        <v>0</v>
      </c>
      <c r="H50" s="43">
        <f t="shared" si="7"/>
        <v>0</v>
      </c>
      <c r="I50" s="43">
        <f t="shared" si="7"/>
        <v>0</v>
      </c>
      <c r="J50" s="54">
        <f t="shared" si="7"/>
        <v>0</v>
      </c>
    </row>
    <row r="51" spans="1:12" x14ac:dyDescent="0.25">
      <c r="A51" s="66" t="s">
        <v>38</v>
      </c>
      <c r="B51" s="50">
        <v>0</v>
      </c>
      <c r="C51" s="50">
        <v>0</v>
      </c>
      <c r="D51" s="50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38">
        <f t="shared" si="3"/>
        <v>0</v>
      </c>
    </row>
    <row r="52" spans="1:12" ht="30" x14ac:dyDescent="0.25">
      <c r="A52" s="32" t="s">
        <v>39</v>
      </c>
      <c r="B52" s="21">
        <v>0</v>
      </c>
      <c r="C52" s="21">
        <v>0</v>
      </c>
      <c r="D52" s="21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38">
        <f t="shared" si="3"/>
        <v>0</v>
      </c>
    </row>
    <row r="53" spans="1:12" ht="30" x14ac:dyDescent="0.25">
      <c r="A53" s="32" t="s">
        <v>40</v>
      </c>
      <c r="B53" s="21">
        <v>0</v>
      </c>
      <c r="C53" s="21">
        <v>0</v>
      </c>
      <c r="D53" s="21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38">
        <f t="shared" si="3"/>
        <v>0</v>
      </c>
    </row>
    <row r="54" spans="1:12" ht="30" x14ac:dyDescent="0.25">
      <c r="A54" s="32" t="s">
        <v>41</v>
      </c>
      <c r="B54" s="21">
        <v>0</v>
      </c>
      <c r="C54" s="21">
        <v>0</v>
      </c>
      <c r="D54" s="21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38">
        <f t="shared" si="3"/>
        <v>0</v>
      </c>
    </row>
    <row r="55" spans="1:12" ht="30" x14ac:dyDescent="0.25">
      <c r="A55" s="32" t="s">
        <v>42</v>
      </c>
      <c r="B55" s="21">
        <v>0</v>
      </c>
      <c r="C55" s="21">
        <v>0</v>
      </c>
      <c r="D55" s="21"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38">
        <f t="shared" si="3"/>
        <v>0</v>
      </c>
    </row>
    <row r="56" spans="1:12" x14ac:dyDescent="0.25">
      <c r="A56" s="32" t="s">
        <v>43</v>
      </c>
      <c r="B56" s="21">
        <v>0</v>
      </c>
      <c r="C56" s="21">
        <v>0</v>
      </c>
      <c r="D56" s="21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38">
        <f t="shared" si="3"/>
        <v>0</v>
      </c>
    </row>
    <row r="57" spans="1:12" ht="30.75" thickBot="1" x14ac:dyDescent="0.3">
      <c r="A57" s="67" t="s">
        <v>44</v>
      </c>
      <c r="B57" s="42">
        <v>0</v>
      </c>
      <c r="C57" s="42">
        <v>0</v>
      </c>
      <c r="D57" s="42">
        <v>0</v>
      </c>
      <c r="E57" s="76">
        <v>0</v>
      </c>
      <c r="F57" s="76">
        <v>0</v>
      </c>
      <c r="G57" s="76">
        <v>0</v>
      </c>
      <c r="H57" s="76">
        <v>0</v>
      </c>
      <c r="I57" s="76">
        <v>0</v>
      </c>
      <c r="J57" s="38">
        <f t="shared" si="3"/>
        <v>0</v>
      </c>
    </row>
    <row r="58" spans="1:12" ht="15.75" thickBot="1" x14ac:dyDescent="0.3">
      <c r="A58" s="39" t="s">
        <v>45</v>
      </c>
      <c r="B58" s="40">
        <f>SUM(B59:B67)</f>
        <v>1273000</v>
      </c>
      <c r="C58" s="40">
        <f t="shared" ref="C58:J58" si="8">SUM(C59:C67)</f>
        <v>1423000</v>
      </c>
      <c r="D58" s="40">
        <f t="shared" si="8"/>
        <v>0</v>
      </c>
      <c r="E58" s="40">
        <f t="shared" si="8"/>
        <v>0</v>
      </c>
      <c r="F58" s="40">
        <f t="shared" si="8"/>
        <v>0</v>
      </c>
      <c r="G58" s="40">
        <f t="shared" si="8"/>
        <v>0</v>
      </c>
      <c r="H58" s="40">
        <f t="shared" si="8"/>
        <v>0</v>
      </c>
      <c r="I58" s="40">
        <f t="shared" si="8"/>
        <v>110217.13</v>
      </c>
      <c r="J58" s="57">
        <f t="shared" si="8"/>
        <v>110217.13</v>
      </c>
      <c r="L58" s="7"/>
    </row>
    <row r="59" spans="1:12" x14ac:dyDescent="0.25">
      <c r="A59" s="66" t="s">
        <v>46</v>
      </c>
      <c r="B59" s="12">
        <v>1271200</v>
      </c>
      <c r="C59" s="12">
        <v>1250200</v>
      </c>
      <c r="D59" s="50">
        <v>0</v>
      </c>
      <c r="E59" s="74">
        <v>0</v>
      </c>
      <c r="F59" s="74">
        <v>0</v>
      </c>
      <c r="G59" s="74">
        <v>0</v>
      </c>
      <c r="H59" s="74">
        <v>0</v>
      </c>
      <c r="I59" s="74">
        <v>110217.13</v>
      </c>
      <c r="J59" s="38">
        <f t="shared" si="3"/>
        <v>110217.13</v>
      </c>
    </row>
    <row r="60" spans="1:12" x14ac:dyDescent="0.25">
      <c r="A60" s="32" t="s">
        <v>47</v>
      </c>
      <c r="B60" s="12">
        <v>0</v>
      </c>
      <c r="C60" s="12">
        <v>150000</v>
      </c>
      <c r="D60" s="21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38">
        <f t="shared" si="3"/>
        <v>0</v>
      </c>
    </row>
    <row r="61" spans="1:12" x14ac:dyDescent="0.25">
      <c r="A61" s="32" t="s">
        <v>48</v>
      </c>
      <c r="B61" s="12">
        <v>0</v>
      </c>
      <c r="C61" s="12">
        <v>0</v>
      </c>
      <c r="D61" s="21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38">
        <f t="shared" si="3"/>
        <v>0</v>
      </c>
    </row>
    <row r="62" spans="1:12" ht="30" x14ac:dyDescent="0.25">
      <c r="A62" s="32" t="s">
        <v>49</v>
      </c>
      <c r="B62" s="12">
        <v>0</v>
      </c>
      <c r="C62" s="12">
        <v>0</v>
      </c>
      <c r="D62" s="21">
        <v>0</v>
      </c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38">
        <f t="shared" si="3"/>
        <v>0</v>
      </c>
    </row>
    <row r="63" spans="1:12" x14ac:dyDescent="0.25">
      <c r="A63" s="32" t="s">
        <v>50</v>
      </c>
      <c r="B63" s="12">
        <v>1800</v>
      </c>
      <c r="C63" s="12">
        <v>22800</v>
      </c>
      <c r="D63" s="21">
        <v>0</v>
      </c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38">
        <f t="shared" si="3"/>
        <v>0</v>
      </c>
    </row>
    <row r="64" spans="1:12" ht="22.5" customHeight="1" x14ac:dyDescent="0.25">
      <c r="A64" s="32" t="s">
        <v>51</v>
      </c>
      <c r="B64" s="12">
        <v>0</v>
      </c>
      <c r="C64" s="12">
        <v>0</v>
      </c>
      <c r="D64" s="21">
        <v>0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38">
        <f t="shared" si="3"/>
        <v>0</v>
      </c>
    </row>
    <row r="65" spans="1:12" ht="19.5" customHeight="1" x14ac:dyDescent="0.25">
      <c r="A65" s="32" t="s">
        <v>52</v>
      </c>
      <c r="B65" s="12">
        <v>0</v>
      </c>
      <c r="C65" s="12">
        <v>0</v>
      </c>
      <c r="D65" s="21">
        <v>0</v>
      </c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38">
        <f t="shared" si="3"/>
        <v>0</v>
      </c>
    </row>
    <row r="66" spans="1:12" ht="20.25" customHeight="1" x14ac:dyDescent="0.25">
      <c r="A66" s="32" t="s">
        <v>53</v>
      </c>
      <c r="B66" s="12">
        <v>0</v>
      </c>
      <c r="C66" s="12">
        <v>0</v>
      </c>
      <c r="D66" s="21">
        <v>0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38">
        <f t="shared" si="3"/>
        <v>0</v>
      </c>
    </row>
    <row r="67" spans="1:12" ht="44.25" customHeight="1" thickBot="1" x14ac:dyDescent="0.3">
      <c r="A67" s="67" t="s">
        <v>54</v>
      </c>
      <c r="B67" s="12">
        <v>0</v>
      </c>
      <c r="C67" s="12">
        <v>0</v>
      </c>
      <c r="D67" s="42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38">
        <f t="shared" si="3"/>
        <v>0</v>
      </c>
    </row>
    <row r="68" spans="1:12" ht="15.75" thickBot="1" x14ac:dyDescent="0.3">
      <c r="A68" s="39" t="s">
        <v>55</v>
      </c>
      <c r="B68" s="17">
        <f t="shared" ref="B68:J68" si="9">SUM(B69:B72)</f>
        <v>0</v>
      </c>
      <c r="C68" s="17">
        <f t="shared" si="9"/>
        <v>0</v>
      </c>
      <c r="D68" s="17">
        <f t="shared" si="9"/>
        <v>0</v>
      </c>
      <c r="E68" s="17">
        <f t="shared" si="9"/>
        <v>0</v>
      </c>
      <c r="F68" s="17">
        <f t="shared" si="9"/>
        <v>0</v>
      </c>
      <c r="G68" s="17">
        <f t="shared" si="9"/>
        <v>0</v>
      </c>
      <c r="H68" s="17">
        <f t="shared" si="9"/>
        <v>0</v>
      </c>
      <c r="I68" s="17">
        <f t="shared" si="9"/>
        <v>0</v>
      </c>
      <c r="J68" s="58">
        <f t="shared" si="9"/>
        <v>0</v>
      </c>
    </row>
    <row r="69" spans="1:12" x14ac:dyDescent="0.25">
      <c r="A69" s="66" t="s">
        <v>56</v>
      </c>
      <c r="B69" s="50">
        <v>0</v>
      </c>
      <c r="C69" s="50">
        <v>0</v>
      </c>
      <c r="D69" s="50">
        <v>0</v>
      </c>
      <c r="E69" s="74">
        <v>0</v>
      </c>
      <c r="F69" s="74">
        <v>0</v>
      </c>
      <c r="G69" s="74">
        <v>0</v>
      </c>
      <c r="H69" s="74">
        <v>0</v>
      </c>
      <c r="I69" s="74">
        <v>0</v>
      </c>
      <c r="J69" s="38">
        <f t="shared" si="3"/>
        <v>0</v>
      </c>
    </row>
    <row r="70" spans="1:12" x14ac:dyDescent="0.25">
      <c r="A70" s="32" t="s">
        <v>57</v>
      </c>
      <c r="B70" s="21">
        <v>0</v>
      </c>
      <c r="C70" s="21">
        <v>0</v>
      </c>
      <c r="D70" s="21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38">
        <f t="shared" si="3"/>
        <v>0</v>
      </c>
    </row>
    <row r="71" spans="1:12" x14ac:dyDescent="0.25">
      <c r="A71" s="32" t="s">
        <v>58</v>
      </c>
      <c r="B71" s="21">
        <v>0</v>
      </c>
      <c r="C71" s="21">
        <v>0</v>
      </c>
      <c r="D71" s="21">
        <v>0</v>
      </c>
      <c r="E71" s="74">
        <v>0</v>
      </c>
      <c r="F71" s="74">
        <v>0</v>
      </c>
      <c r="G71" s="74">
        <v>0</v>
      </c>
      <c r="H71" s="74">
        <v>0</v>
      </c>
      <c r="I71" s="74">
        <v>0</v>
      </c>
      <c r="J71" s="38">
        <f t="shared" si="3"/>
        <v>0</v>
      </c>
      <c r="K71" s="7"/>
    </row>
    <row r="72" spans="1:12" ht="30.75" thickBot="1" x14ac:dyDescent="0.3">
      <c r="A72" s="67" t="s">
        <v>59</v>
      </c>
      <c r="B72" s="42">
        <v>0</v>
      </c>
      <c r="C72" s="42">
        <v>0</v>
      </c>
      <c r="D72" s="42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38">
        <f t="shared" si="3"/>
        <v>0</v>
      </c>
    </row>
    <row r="73" spans="1:12" ht="45.75" customHeight="1" thickBot="1" x14ac:dyDescent="0.3">
      <c r="A73" s="39" t="s">
        <v>60</v>
      </c>
      <c r="B73" s="17">
        <f t="shared" ref="B73:J73" si="10">SUM(B74:B75)</f>
        <v>0</v>
      </c>
      <c r="C73" s="17">
        <f t="shared" si="10"/>
        <v>0</v>
      </c>
      <c r="D73" s="17">
        <f t="shared" si="10"/>
        <v>0</v>
      </c>
      <c r="E73" s="17">
        <f t="shared" si="10"/>
        <v>0</v>
      </c>
      <c r="F73" s="17">
        <f t="shared" si="10"/>
        <v>0</v>
      </c>
      <c r="G73" s="17">
        <f t="shared" si="10"/>
        <v>0</v>
      </c>
      <c r="H73" s="17">
        <f t="shared" si="10"/>
        <v>0</v>
      </c>
      <c r="I73" s="17">
        <f t="shared" si="10"/>
        <v>0</v>
      </c>
      <c r="J73" s="58">
        <f t="shared" si="10"/>
        <v>0</v>
      </c>
    </row>
    <row r="74" spans="1:12" ht="45.75" customHeight="1" x14ac:dyDescent="0.25">
      <c r="A74" s="66" t="s">
        <v>61</v>
      </c>
      <c r="B74" s="50">
        <v>0</v>
      </c>
      <c r="C74" s="50">
        <v>0</v>
      </c>
      <c r="D74" s="50">
        <v>0</v>
      </c>
      <c r="E74" s="74">
        <v>0</v>
      </c>
      <c r="F74" s="74">
        <v>0</v>
      </c>
      <c r="G74" s="74">
        <v>0</v>
      </c>
      <c r="H74" s="74">
        <v>0</v>
      </c>
      <c r="I74" s="74">
        <v>0</v>
      </c>
      <c r="J74" s="38">
        <f t="shared" si="3"/>
        <v>0</v>
      </c>
    </row>
    <row r="75" spans="1:12" ht="49.5" customHeight="1" thickBot="1" x14ac:dyDescent="0.3">
      <c r="A75" s="67" t="s">
        <v>62</v>
      </c>
      <c r="B75" s="42">
        <v>0</v>
      </c>
      <c r="C75" s="42">
        <v>0</v>
      </c>
      <c r="D75" s="42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38">
        <f t="shared" si="3"/>
        <v>0</v>
      </c>
    </row>
    <row r="76" spans="1:12" ht="15.75" thickBot="1" x14ac:dyDescent="0.3">
      <c r="A76" s="39" t="s">
        <v>63</v>
      </c>
      <c r="B76" s="17">
        <f>SUM(B77:B80)</f>
        <v>0</v>
      </c>
      <c r="C76" s="17">
        <f t="shared" ref="C76:J76" si="11">SUM(C77:C80)</f>
        <v>0</v>
      </c>
      <c r="D76" s="17">
        <f t="shared" si="11"/>
        <v>0</v>
      </c>
      <c r="E76" s="17">
        <f t="shared" si="11"/>
        <v>0</v>
      </c>
      <c r="F76" s="17">
        <f t="shared" si="11"/>
        <v>0</v>
      </c>
      <c r="G76" s="17">
        <f t="shared" si="11"/>
        <v>0</v>
      </c>
      <c r="H76" s="17">
        <f t="shared" si="11"/>
        <v>0</v>
      </c>
      <c r="I76" s="17">
        <f t="shared" si="11"/>
        <v>0</v>
      </c>
      <c r="J76" s="58">
        <f t="shared" si="11"/>
        <v>0</v>
      </c>
    </row>
    <row r="77" spans="1:12" x14ac:dyDescent="0.25">
      <c r="A77" s="66" t="s">
        <v>64</v>
      </c>
      <c r="B77" s="50">
        <v>0</v>
      </c>
      <c r="C77" s="50">
        <v>0</v>
      </c>
      <c r="D77" s="50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38">
        <f t="shared" si="3"/>
        <v>0</v>
      </c>
    </row>
    <row r="78" spans="1:12" x14ac:dyDescent="0.25">
      <c r="A78" s="32" t="s">
        <v>65</v>
      </c>
      <c r="B78" s="21">
        <v>0</v>
      </c>
      <c r="C78" s="21">
        <v>0</v>
      </c>
      <c r="D78" s="21">
        <v>0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38">
        <f t="shared" si="3"/>
        <v>0</v>
      </c>
      <c r="K78" s="7"/>
      <c r="L78" s="7"/>
    </row>
    <row r="79" spans="1:12" ht="30" x14ac:dyDescent="0.25">
      <c r="A79" s="32" t="s">
        <v>66</v>
      </c>
      <c r="B79" s="21">
        <v>0</v>
      </c>
      <c r="C79" s="21">
        <v>0</v>
      </c>
      <c r="D79" s="21">
        <v>0</v>
      </c>
      <c r="E79" s="74">
        <v>0</v>
      </c>
      <c r="F79" s="74">
        <v>0</v>
      </c>
      <c r="G79" s="74">
        <v>0</v>
      </c>
      <c r="H79" s="74">
        <v>0</v>
      </c>
      <c r="I79" s="74">
        <v>0</v>
      </c>
      <c r="J79" s="38">
        <f t="shared" si="3"/>
        <v>0</v>
      </c>
    </row>
    <row r="80" spans="1:12" ht="30" x14ac:dyDescent="0.25">
      <c r="A80" s="32" t="s">
        <v>83</v>
      </c>
      <c r="B80" s="21">
        <v>0</v>
      </c>
      <c r="C80" s="21">
        <v>0</v>
      </c>
      <c r="D80" s="21">
        <v>0</v>
      </c>
      <c r="E80" s="74">
        <v>0</v>
      </c>
      <c r="F80" s="74">
        <v>0</v>
      </c>
      <c r="G80" s="74">
        <v>0</v>
      </c>
      <c r="H80" s="74">
        <v>0</v>
      </c>
      <c r="I80" s="74">
        <v>0</v>
      </c>
      <c r="J80" s="38">
        <f t="shared" si="3"/>
        <v>0</v>
      </c>
    </row>
    <row r="81" spans="1:19" x14ac:dyDescent="0.25">
      <c r="A81" s="33" t="s">
        <v>67</v>
      </c>
      <c r="B81" s="24">
        <f>+B15</f>
        <v>401497594</v>
      </c>
      <c r="C81" s="24">
        <f t="shared" ref="C81:J81" si="12">+C15</f>
        <v>379164187</v>
      </c>
      <c r="D81" s="24">
        <f t="shared" si="12"/>
        <v>15574993.889999999</v>
      </c>
      <c r="E81" s="24">
        <f t="shared" si="12"/>
        <v>17507234.629999999</v>
      </c>
      <c r="F81" s="24">
        <f t="shared" si="12"/>
        <v>16539700.529999999</v>
      </c>
      <c r="G81" s="24">
        <f t="shared" si="12"/>
        <v>17841986.710000001</v>
      </c>
      <c r="H81" s="24">
        <f t="shared" si="12"/>
        <v>29460467.330000002</v>
      </c>
      <c r="I81" s="24">
        <f t="shared" si="12"/>
        <v>23582036.969999999</v>
      </c>
      <c r="J81" s="59">
        <f t="shared" si="12"/>
        <v>120506420.05999999</v>
      </c>
      <c r="K81" s="7"/>
    </row>
    <row r="82" spans="1:19" x14ac:dyDescent="0.25">
      <c r="A82" s="32"/>
      <c r="B82" s="25">
        <v>0</v>
      </c>
      <c r="C82" s="19">
        <v>0</v>
      </c>
      <c r="D82" s="21"/>
      <c r="E82" s="78">
        <v>0</v>
      </c>
      <c r="F82" s="78">
        <v>0</v>
      </c>
      <c r="G82" s="78">
        <v>0</v>
      </c>
      <c r="H82" s="78">
        <v>0</v>
      </c>
      <c r="I82" s="78"/>
      <c r="J82" s="49"/>
    </row>
    <row r="83" spans="1:19" x14ac:dyDescent="0.25">
      <c r="A83" s="31" t="s">
        <v>68</v>
      </c>
      <c r="B83" s="18">
        <f>+B84+B87+B90</f>
        <v>0</v>
      </c>
      <c r="C83" s="18">
        <f t="shared" ref="C83:J83" si="13">+C84+C87+C90</f>
        <v>0</v>
      </c>
      <c r="D83" s="18">
        <f t="shared" si="13"/>
        <v>0</v>
      </c>
      <c r="E83" s="18">
        <f t="shared" si="13"/>
        <v>0</v>
      </c>
      <c r="F83" s="18">
        <f t="shared" si="13"/>
        <v>0</v>
      </c>
      <c r="G83" s="18">
        <f t="shared" si="13"/>
        <v>0</v>
      </c>
      <c r="H83" s="18">
        <f t="shared" si="13"/>
        <v>0</v>
      </c>
      <c r="I83" s="18">
        <f t="shared" si="13"/>
        <v>0</v>
      </c>
      <c r="J83" s="18">
        <f t="shared" si="13"/>
        <v>0</v>
      </c>
    </row>
    <row r="84" spans="1:19" x14ac:dyDescent="0.25">
      <c r="A84" s="31" t="s">
        <v>69</v>
      </c>
      <c r="B84" s="12">
        <f>SUM(B85:B86)</f>
        <v>0</v>
      </c>
      <c r="C84" s="12">
        <f t="shared" ref="C84:J84" si="14">SUM(C85:C86)</f>
        <v>0</v>
      </c>
      <c r="D84" s="12">
        <f t="shared" si="14"/>
        <v>0</v>
      </c>
      <c r="E84" s="12">
        <f t="shared" si="14"/>
        <v>0</v>
      </c>
      <c r="F84" s="12">
        <f t="shared" si="14"/>
        <v>0</v>
      </c>
      <c r="G84" s="12">
        <f t="shared" si="14"/>
        <v>0</v>
      </c>
      <c r="H84" s="12">
        <f t="shared" si="14"/>
        <v>0</v>
      </c>
      <c r="I84" s="12">
        <f t="shared" si="14"/>
        <v>0</v>
      </c>
      <c r="J84" s="12">
        <f t="shared" si="14"/>
        <v>0</v>
      </c>
    </row>
    <row r="85" spans="1:19" x14ac:dyDescent="0.25">
      <c r="A85" s="32" t="s">
        <v>70</v>
      </c>
      <c r="B85" s="12">
        <v>0</v>
      </c>
      <c r="C85" s="19">
        <v>0</v>
      </c>
      <c r="D85" s="19">
        <v>0</v>
      </c>
      <c r="E85" s="79">
        <v>0</v>
      </c>
      <c r="F85" s="79">
        <v>0</v>
      </c>
      <c r="G85" s="79">
        <v>0</v>
      </c>
      <c r="H85" s="79">
        <v>0</v>
      </c>
      <c r="I85" s="79"/>
      <c r="J85" s="38">
        <f t="shared" ref="J85:J86" si="15">SUM(D85:I85)</f>
        <v>0</v>
      </c>
    </row>
    <row r="86" spans="1:19" x14ac:dyDescent="0.25">
      <c r="A86" s="32" t="s">
        <v>71</v>
      </c>
      <c r="B86" s="18"/>
      <c r="C86" s="19">
        <v>0</v>
      </c>
      <c r="D86" s="19">
        <v>0</v>
      </c>
      <c r="E86" s="79">
        <v>0</v>
      </c>
      <c r="F86" s="79">
        <v>0</v>
      </c>
      <c r="G86" s="79">
        <v>0</v>
      </c>
      <c r="H86" s="79">
        <v>0</v>
      </c>
      <c r="I86" s="79"/>
      <c r="J86" s="38">
        <f t="shared" si="15"/>
        <v>0</v>
      </c>
      <c r="K86" s="7"/>
    </row>
    <row r="87" spans="1:19" x14ac:dyDescent="0.25">
      <c r="A87" s="31" t="s">
        <v>72</v>
      </c>
      <c r="B87" s="12">
        <f>SUM(B88:B89)</f>
        <v>0</v>
      </c>
      <c r="C87" s="12">
        <f t="shared" ref="C87:J87" si="16">SUM(C88:C89)</f>
        <v>0</v>
      </c>
      <c r="D87" s="12">
        <f t="shared" si="16"/>
        <v>0</v>
      </c>
      <c r="E87" s="12">
        <f t="shared" si="16"/>
        <v>0</v>
      </c>
      <c r="F87" s="12">
        <f t="shared" si="16"/>
        <v>0</v>
      </c>
      <c r="G87" s="12">
        <f t="shared" si="16"/>
        <v>0</v>
      </c>
      <c r="H87" s="12">
        <f t="shared" si="16"/>
        <v>0</v>
      </c>
      <c r="I87" s="12">
        <f t="shared" si="16"/>
        <v>0</v>
      </c>
      <c r="J87" s="12">
        <f t="shared" si="16"/>
        <v>0</v>
      </c>
    </row>
    <row r="88" spans="1:19" x14ac:dyDescent="0.25">
      <c r="A88" s="32" t="s">
        <v>73</v>
      </c>
      <c r="B88" s="12">
        <v>0</v>
      </c>
      <c r="C88" s="19">
        <v>0</v>
      </c>
      <c r="D88" s="19">
        <v>0</v>
      </c>
      <c r="E88" s="79">
        <v>0</v>
      </c>
      <c r="F88" s="79">
        <v>0</v>
      </c>
      <c r="G88" s="79">
        <v>0</v>
      </c>
      <c r="H88" s="79">
        <v>0</v>
      </c>
      <c r="I88" s="79"/>
      <c r="J88" s="38">
        <f t="shared" ref="J88:J89" si="17">SUM(D88:I88)</f>
        <v>0</v>
      </c>
    </row>
    <row r="89" spans="1:19" x14ac:dyDescent="0.25">
      <c r="A89" s="32" t="s">
        <v>74</v>
      </c>
      <c r="B89" s="18"/>
      <c r="C89" s="19">
        <v>0</v>
      </c>
      <c r="D89" s="19">
        <v>0</v>
      </c>
      <c r="E89" s="79">
        <v>0</v>
      </c>
      <c r="F89" s="79">
        <v>0</v>
      </c>
      <c r="G89" s="79">
        <v>0</v>
      </c>
      <c r="H89" s="79">
        <v>0</v>
      </c>
      <c r="I89" s="79"/>
      <c r="J89" s="38">
        <f t="shared" si="17"/>
        <v>0</v>
      </c>
    </row>
    <row r="90" spans="1:19" x14ac:dyDescent="0.25">
      <c r="A90" s="31" t="s">
        <v>75</v>
      </c>
      <c r="B90" s="51">
        <f>SUM(B91)</f>
        <v>0</v>
      </c>
      <c r="C90" s="51">
        <f t="shared" ref="C90:J90" si="18">SUM(C91)</f>
        <v>0</v>
      </c>
      <c r="D90" s="51">
        <f t="shared" si="18"/>
        <v>0</v>
      </c>
      <c r="E90" s="51">
        <f t="shared" si="18"/>
        <v>0</v>
      </c>
      <c r="F90" s="51">
        <f t="shared" si="18"/>
        <v>0</v>
      </c>
      <c r="G90" s="51">
        <f t="shared" si="18"/>
        <v>0</v>
      </c>
      <c r="H90" s="51">
        <f t="shared" si="18"/>
        <v>0</v>
      </c>
      <c r="I90" s="51">
        <f t="shared" si="18"/>
        <v>0</v>
      </c>
      <c r="J90" s="51">
        <f t="shared" si="18"/>
        <v>0</v>
      </c>
    </row>
    <row r="91" spans="1:19" x14ac:dyDescent="0.25">
      <c r="A91" s="32" t="s">
        <v>76</v>
      </c>
      <c r="B91" s="19">
        <v>0</v>
      </c>
      <c r="C91" s="19">
        <v>0</v>
      </c>
      <c r="D91" s="19">
        <v>0</v>
      </c>
      <c r="E91" s="79">
        <v>0</v>
      </c>
      <c r="F91" s="79">
        <v>0</v>
      </c>
      <c r="G91" s="79">
        <v>0</v>
      </c>
      <c r="H91" s="79">
        <v>0</v>
      </c>
      <c r="I91" s="79"/>
      <c r="J91" s="38">
        <f t="shared" ref="J91" si="19">SUM(D91:I91)</f>
        <v>0</v>
      </c>
      <c r="K91" s="7"/>
    </row>
    <row r="92" spans="1:19" x14ac:dyDescent="0.25">
      <c r="A92" s="33" t="s">
        <v>77</v>
      </c>
      <c r="B92" s="26">
        <f>+B83</f>
        <v>0</v>
      </c>
      <c r="C92" s="26">
        <f t="shared" ref="C92:J92" si="20">+C83</f>
        <v>0</v>
      </c>
      <c r="D92" s="26">
        <f t="shared" si="20"/>
        <v>0</v>
      </c>
      <c r="E92" s="26">
        <f t="shared" si="20"/>
        <v>0</v>
      </c>
      <c r="F92" s="26">
        <f t="shared" si="20"/>
        <v>0</v>
      </c>
      <c r="G92" s="26">
        <f t="shared" si="20"/>
        <v>0</v>
      </c>
      <c r="H92" s="26">
        <f t="shared" si="20"/>
        <v>0</v>
      </c>
      <c r="I92" s="26">
        <f t="shared" si="20"/>
        <v>0</v>
      </c>
      <c r="J92" s="60">
        <f t="shared" si="20"/>
        <v>0</v>
      </c>
      <c r="K92" s="7"/>
      <c r="M92" s="7"/>
    </row>
    <row r="93" spans="1:19" x14ac:dyDescent="0.25">
      <c r="A93" s="68"/>
      <c r="B93" s="19"/>
      <c r="C93" s="19"/>
      <c r="D93" s="23"/>
      <c r="E93" s="80"/>
      <c r="F93" s="80"/>
      <c r="G93" s="80"/>
      <c r="H93" s="80"/>
      <c r="I93" s="80"/>
      <c r="J93" s="34"/>
      <c r="K93" s="7"/>
    </row>
    <row r="94" spans="1:19" ht="21" customHeight="1" thickBot="1" x14ac:dyDescent="0.3">
      <c r="A94" s="69" t="s">
        <v>78</v>
      </c>
      <c r="B94" s="35">
        <f>+B81+B92</f>
        <v>401497594</v>
      </c>
      <c r="C94" s="35">
        <f t="shared" ref="C94:J94" si="21">+C81+C92</f>
        <v>379164187</v>
      </c>
      <c r="D94" s="35">
        <f t="shared" si="21"/>
        <v>15574993.889999999</v>
      </c>
      <c r="E94" s="35">
        <f t="shared" si="21"/>
        <v>17507234.629999999</v>
      </c>
      <c r="F94" s="35">
        <f t="shared" si="21"/>
        <v>16539700.529999999</v>
      </c>
      <c r="G94" s="35">
        <f t="shared" si="21"/>
        <v>17841986.710000001</v>
      </c>
      <c r="H94" s="35">
        <f t="shared" si="21"/>
        <v>29460467.330000002</v>
      </c>
      <c r="I94" s="35">
        <f t="shared" si="21"/>
        <v>23582036.969999999</v>
      </c>
      <c r="J94" s="61">
        <f t="shared" si="21"/>
        <v>120506420.05999999</v>
      </c>
      <c r="K94" s="7"/>
    </row>
    <row r="95" spans="1:19" x14ac:dyDescent="0.25">
      <c r="A95" t="s">
        <v>92</v>
      </c>
      <c r="S95" s="7"/>
    </row>
    <row r="96" spans="1:19" x14ac:dyDescent="0.25">
      <c r="A96" t="s">
        <v>93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25">
      <c r="A97" t="s">
        <v>94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:19" x14ac:dyDescent="0.25">
      <c r="A98" t="s">
        <v>95</v>
      </c>
    </row>
    <row r="99" spans="1:19" x14ac:dyDescent="0.25">
      <c r="A99" s="6" t="s">
        <v>96</v>
      </c>
    </row>
    <row r="100" spans="1:19" x14ac:dyDescent="0.25">
      <c r="A100" t="s">
        <v>97</v>
      </c>
    </row>
    <row r="101" spans="1:19" x14ac:dyDescent="0.25">
      <c r="A101" t="s">
        <v>98</v>
      </c>
    </row>
    <row r="102" spans="1:19" ht="15.75" x14ac:dyDescent="0.25">
      <c r="A102" s="70"/>
      <c r="B102" s="44"/>
      <c r="C102" s="44"/>
      <c r="D102" s="44"/>
      <c r="E102" s="45"/>
      <c r="F102" s="45"/>
      <c r="G102" s="45"/>
      <c r="H102" s="45"/>
      <c r="I102" s="45"/>
      <c r="J102" s="45"/>
      <c r="K102" s="6"/>
      <c r="L102" s="6"/>
    </row>
    <row r="103" spans="1:19" ht="21" x14ac:dyDescent="0.35">
      <c r="A103" s="70"/>
      <c r="B103" s="90"/>
      <c r="C103" s="90"/>
      <c r="D103" s="46"/>
      <c r="E103" s="46"/>
      <c r="F103" s="46"/>
      <c r="G103" s="46"/>
      <c r="H103" s="46"/>
      <c r="I103" s="46"/>
      <c r="J103" s="90"/>
      <c r="K103" s="90"/>
      <c r="L103" s="46"/>
    </row>
    <row r="104" spans="1:19" ht="21" x14ac:dyDescent="0.35">
      <c r="A104" s="70"/>
      <c r="B104" s="47"/>
      <c r="C104" s="47"/>
      <c r="D104" s="46"/>
      <c r="E104" s="46"/>
      <c r="F104" s="46"/>
      <c r="G104" s="46"/>
      <c r="H104" s="46"/>
      <c r="I104" s="46"/>
      <c r="J104" s="47"/>
      <c r="K104" s="47"/>
      <c r="L104" s="46"/>
    </row>
    <row r="105" spans="1:19" ht="21" x14ac:dyDescent="0.35">
      <c r="A105" s="70"/>
      <c r="B105" s="91"/>
      <c r="C105" s="91"/>
      <c r="D105" s="46"/>
      <c r="E105" s="46"/>
      <c r="F105" s="46"/>
      <c r="G105" s="46"/>
      <c r="H105" s="46"/>
      <c r="I105" s="46"/>
      <c r="J105" s="92"/>
      <c r="K105" s="92"/>
      <c r="L105" s="46"/>
    </row>
    <row r="106" spans="1:19" ht="21" x14ac:dyDescent="0.35">
      <c r="A106" s="70"/>
      <c r="B106" s="90"/>
      <c r="C106" s="90"/>
      <c r="D106" s="46"/>
      <c r="E106" s="46"/>
      <c r="F106" s="46"/>
      <c r="G106" s="46"/>
      <c r="H106" s="46"/>
      <c r="I106" s="46"/>
      <c r="J106" s="93"/>
      <c r="K106" s="93"/>
      <c r="L106" s="46"/>
    </row>
    <row r="107" spans="1:19" ht="21" x14ac:dyDescent="0.35">
      <c r="A107" s="70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</row>
    <row r="108" spans="1:19" ht="21" x14ac:dyDescent="0.35">
      <c r="A108" s="70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</row>
    <row r="109" spans="1:19" ht="21" x14ac:dyDescent="0.35">
      <c r="A109" s="70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</row>
    <row r="110" spans="1:19" ht="15.75" x14ac:dyDescent="0.25">
      <c r="A110" s="70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</row>
    <row r="111" spans="1:19" ht="15.75" x14ac:dyDescent="0.25">
      <c r="A111" s="70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</row>
    <row r="112" spans="1:19" ht="47.25" customHeight="1" x14ac:dyDescent="0.25">
      <c r="A112" s="70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</row>
    <row r="113" spans="2:12" ht="15.75" x14ac:dyDescent="0.25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</row>
    <row r="114" spans="2:12" ht="21" x14ac:dyDescent="0.35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6"/>
    </row>
    <row r="115" spans="2:12" ht="21" x14ac:dyDescent="0.35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6"/>
    </row>
    <row r="117" spans="2:12" x14ac:dyDescent="0.25">
      <c r="B117" s="9"/>
      <c r="E117" s="5"/>
      <c r="F117" s="5"/>
      <c r="G117" s="5"/>
      <c r="H117" s="5"/>
      <c r="I117" s="5"/>
      <c r="J117" s="5"/>
    </row>
    <row r="118" spans="2:12" x14ac:dyDescent="0.25">
      <c r="B118" s="9"/>
      <c r="E118" s="5"/>
      <c r="F118" s="5"/>
      <c r="G118" s="5"/>
      <c r="H118" s="5"/>
      <c r="I118" s="5"/>
      <c r="J118" s="5"/>
    </row>
    <row r="119" spans="2:12" x14ac:dyDescent="0.25">
      <c r="B119" s="9"/>
      <c r="E119" s="5"/>
      <c r="F119" s="5"/>
      <c r="G119" s="5"/>
      <c r="H119" s="5"/>
      <c r="I119" s="5"/>
      <c r="J119" s="5"/>
    </row>
    <row r="120" spans="2:12" x14ac:dyDescent="0.25">
      <c r="B120" s="9"/>
      <c r="E120" s="5"/>
      <c r="F120" s="5"/>
      <c r="G120" s="5"/>
      <c r="H120" s="5"/>
      <c r="I120" s="5"/>
      <c r="J120" s="5"/>
    </row>
    <row r="121" spans="2:12" x14ac:dyDescent="0.25">
      <c r="B121" s="9"/>
      <c r="E121" s="5"/>
      <c r="F121" s="5"/>
      <c r="G121" s="5"/>
      <c r="H121" s="5"/>
      <c r="I121" s="5"/>
      <c r="J121" s="5"/>
    </row>
    <row r="122" spans="2:12" x14ac:dyDescent="0.25">
      <c r="B122" s="9"/>
      <c r="E122" s="5"/>
      <c r="F122" s="5"/>
      <c r="G122" s="5"/>
      <c r="H122" s="5"/>
      <c r="I122" s="5"/>
      <c r="J122" s="5"/>
    </row>
    <row r="123" spans="2:12" x14ac:dyDescent="0.25">
      <c r="B123" s="9"/>
      <c r="E123" s="5"/>
      <c r="F123" s="5"/>
      <c r="G123" s="5"/>
      <c r="H123" s="5"/>
      <c r="I123" s="5"/>
      <c r="J123" s="5"/>
    </row>
    <row r="124" spans="2:12" x14ac:dyDescent="0.25">
      <c r="B124" s="9"/>
      <c r="E124" s="5"/>
      <c r="F124" s="5"/>
      <c r="G124" s="5"/>
      <c r="H124" s="5"/>
      <c r="I124" s="5"/>
      <c r="J124" s="5"/>
    </row>
    <row r="125" spans="2:12" x14ac:dyDescent="0.25">
      <c r="B125" s="9"/>
      <c r="E125" s="5"/>
      <c r="F125" s="5"/>
      <c r="G125" s="5"/>
      <c r="H125" s="5"/>
      <c r="I125" s="5"/>
      <c r="J125" s="5"/>
    </row>
  </sheetData>
  <mergeCells count="17">
    <mergeCell ref="B113:L113"/>
    <mergeCell ref="B103:C103"/>
    <mergeCell ref="J103:K103"/>
    <mergeCell ref="B105:C105"/>
    <mergeCell ref="J105:K105"/>
    <mergeCell ref="B106:C106"/>
    <mergeCell ref="J106:K106"/>
    <mergeCell ref="B112:L112"/>
    <mergeCell ref="B110:L110"/>
    <mergeCell ref="A9:J9"/>
    <mergeCell ref="A8:J8"/>
    <mergeCell ref="A7:J7"/>
    <mergeCell ref="A6:J6"/>
    <mergeCell ref="B111:L111"/>
    <mergeCell ref="A11:J11"/>
    <mergeCell ref="A10:J10"/>
    <mergeCell ref="D12:I12"/>
  </mergeCells>
  <phoneticPr fontId="5" type="noConversion"/>
  <printOptions horizontalCentered="1"/>
  <pageMargins left="0" right="0.11811023622047245" top="0.15748031496062992" bottom="0.35433070866141736" header="0.31496062992125984" footer="0.11811023622047245"/>
  <pageSetup paperSize="5" scale="76" fitToHeight="0" orientation="landscape" r:id="rId1"/>
  <headerFooter>
    <oddFooter>&amp;CPágina &amp;P de 4</oddFooter>
  </headerFooter>
  <rowBreaks count="4" manualBreakCount="4">
    <brk id="40" max="9" man="1"/>
    <brk id="62" max="9" man="1"/>
    <brk id="81" max="9" man="1"/>
    <brk id="113" max="7" man="1"/>
  </rowBreaks>
  <ignoredErrors>
    <ignoredError sqref="J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2026-07-03T13:58:41Z</cp:lastPrinted>
  <dcterms:created xsi:type="dcterms:W3CDTF">2018-04-17T18:57:16Z</dcterms:created>
  <dcterms:modified xsi:type="dcterms:W3CDTF">2026-07-06T18:24:02Z</dcterms:modified>
  <cp:category/>
  <cp:contentStatus/>
</cp:coreProperties>
</file>