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6/Marzo/"/>
    </mc:Choice>
  </mc:AlternateContent>
  <xr:revisionPtr revIDLastSave="0" documentId="8_{6CADE8E9-B009-4140-BCA5-F10B39FA9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'!$A$1:$G$112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3" l="1"/>
  <c r="F76" i="3"/>
  <c r="F73" i="3"/>
  <c r="F68" i="3"/>
  <c r="F58" i="3"/>
  <c r="F50" i="3"/>
  <c r="F42" i="3"/>
  <c r="F32" i="3"/>
  <c r="F22" i="3"/>
  <c r="F16" i="3"/>
  <c r="G91" i="3"/>
  <c r="G89" i="3"/>
  <c r="G88" i="3"/>
  <c r="G86" i="3"/>
  <c r="G85" i="3"/>
  <c r="G80" i="3"/>
  <c r="G79" i="3"/>
  <c r="G78" i="3"/>
  <c r="G77" i="3"/>
  <c r="G75" i="3"/>
  <c r="G74" i="3"/>
  <c r="G72" i="3"/>
  <c r="G71" i="3"/>
  <c r="G70" i="3"/>
  <c r="G69" i="3"/>
  <c r="G67" i="3"/>
  <c r="G66" i="3"/>
  <c r="G65" i="3"/>
  <c r="G64" i="3"/>
  <c r="G63" i="3"/>
  <c r="G62" i="3"/>
  <c r="G61" i="3"/>
  <c r="G60" i="3"/>
  <c r="G59" i="3"/>
  <c r="G57" i="3"/>
  <c r="G56" i="3"/>
  <c r="G55" i="3"/>
  <c r="G54" i="3"/>
  <c r="G53" i="3"/>
  <c r="G52" i="3"/>
  <c r="G51" i="3"/>
  <c r="G49" i="3"/>
  <c r="G48" i="3"/>
  <c r="G47" i="3"/>
  <c r="G46" i="3"/>
  <c r="G45" i="3"/>
  <c r="G44" i="3"/>
  <c r="G43" i="3"/>
  <c r="G41" i="3"/>
  <c r="G40" i="3"/>
  <c r="G39" i="3"/>
  <c r="G38" i="3"/>
  <c r="G37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G18" i="3"/>
  <c r="G19" i="3"/>
  <c r="G20" i="3"/>
  <c r="G21" i="3"/>
  <c r="G17" i="3"/>
  <c r="F15" i="3" l="1"/>
  <c r="F81" i="3" s="1"/>
  <c r="F94" i="3" s="1"/>
  <c r="E92" i="3"/>
  <c r="E76" i="3"/>
  <c r="E73" i="3"/>
  <c r="E68" i="3"/>
  <c r="E58" i="3"/>
  <c r="E50" i="3"/>
  <c r="E42" i="3"/>
  <c r="E32" i="3"/>
  <c r="E22" i="3"/>
  <c r="E16" i="3"/>
  <c r="E15" i="3" l="1"/>
  <c r="E81" i="3" s="1"/>
  <c r="E94" i="3" s="1"/>
  <c r="D16" i="3"/>
  <c r="C90" i="3"/>
  <c r="D90" i="3"/>
  <c r="C87" i="3"/>
  <c r="D87" i="3"/>
  <c r="B90" i="3"/>
  <c r="B87" i="3"/>
  <c r="C84" i="3"/>
  <c r="D84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G90" i="3" l="1"/>
  <c r="D83" i="3"/>
  <c r="D92" i="3" s="1"/>
  <c r="G68" i="3"/>
  <c r="C15" i="3"/>
  <c r="C81" i="3" s="1"/>
  <c r="B83" i="3"/>
  <c r="B92" i="3" s="1"/>
  <c r="C83" i="3"/>
  <c r="G22" i="3"/>
  <c r="G42" i="3"/>
  <c r="G32" i="3"/>
  <c r="G50" i="3"/>
  <c r="G58" i="3"/>
  <c r="G16" i="3"/>
  <c r="D15" i="3"/>
  <c r="D81" i="3" s="1"/>
  <c r="D94" i="3" s="1"/>
  <c r="C92" i="3" l="1"/>
  <c r="C94" i="3" s="1"/>
  <c r="G73" i="3"/>
  <c r="G76" i="3" l="1"/>
  <c r="B73" i="3"/>
  <c r="B68" i="3"/>
  <c r="B42" i="3"/>
  <c r="G15" i="3" l="1"/>
  <c r="G81" i="3" s="1"/>
  <c r="G87" i="3"/>
  <c r="G84" i="3" l="1"/>
  <c r="B58" i="3"/>
  <c r="B15" i="3" s="1"/>
  <c r="G83" i="3" l="1"/>
  <c r="B81" i="3"/>
  <c r="B94" i="3" s="1"/>
  <c r="G92" i="3" l="1"/>
  <c r="G94" i="3" s="1"/>
</calcChain>
</file>

<file path=xl/sharedStrings.xml><?xml version="1.0" encoding="utf-8"?>
<sst xmlns="http://schemas.openxmlformats.org/spreadsheetml/2006/main" count="99" uniqueCount="99">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</sst>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5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5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164" fontId="4" fillId="0" borderId="1" xfId="1" applyFont="1" applyBorder="1" applyAlignment="1">
      <alignment vertical="center" wrapText="1"/>
    </xf>
    <xf numFmtId="164" fontId="0" fillId="0" borderId="1" xfId="1" applyFont="1" applyBorder="1"/>
    <xf numFmtId="0" fontId="0" fillId="0" borderId="1" xfId="0" applyBorder="1"/>
    <xf numFmtId="164" fontId="0" fillId="0" borderId="1" xfId="1" applyFont="1" applyBorder="1" applyAlignment="1">
      <alignment vertical="center" wrapText="1"/>
    </xf>
    <xf numFmtId="165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164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64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164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164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164" fontId="0" fillId="0" borderId="2" xfId="1" applyFont="1" applyBorder="1" applyAlignment="1">
      <alignment vertical="center" wrapText="1"/>
    </xf>
    <xf numFmtId="164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64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164" fontId="0" fillId="0" borderId="10" xfId="1" applyFont="1" applyBorder="1"/>
    <xf numFmtId="164" fontId="0" fillId="0" borderId="3" xfId="1" applyFont="1" applyBorder="1" applyAlignment="1">
      <alignment vertical="center" wrapText="1"/>
    </xf>
    <xf numFmtId="164" fontId="0" fillId="0" borderId="1" xfId="0" applyNumberForma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1" fillId="0" borderId="16" xfId="1" applyFont="1" applyBorder="1" applyAlignment="1">
      <alignment horizontal="left" vertical="center" wrapText="1"/>
    </xf>
    <xf numFmtId="164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4" fontId="4" fillId="0" borderId="10" xfId="1" applyFont="1" applyBorder="1" applyAlignment="1">
      <alignment vertical="center" wrapText="1"/>
    </xf>
    <xf numFmtId="165" fontId="0" fillId="0" borderId="10" xfId="0" applyNumberFormat="1" applyBorder="1" applyAlignment="1">
      <alignment vertical="center" wrapText="1"/>
    </xf>
    <xf numFmtId="164" fontId="0" fillId="0" borderId="10" xfId="0" applyNumberFormat="1" applyBorder="1"/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2" fillId="3" borderId="21" xfId="0" applyFont="1" applyFill="1" applyBorder="1" applyAlignment="1">
      <alignment horizontal="center" vertical="center" wrapText="1"/>
    </xf>
    <xf numFmtId="164" fontId="1" fillId="0" borderId="22" xfId="1" applyFont="1" applyBorder="1" applyAlignment="1">
      <alignment horizontal="left" vertical="center" wrapText="1"/>
    </xf>
    <xf numFmtId="4" fontId="0" fillId="0" borderId="24" xfId="1" applyNumberFormat="1" applyFont="1" applyBorder="1" applyAlignment="1">
      <alignment vertical="center" wrapText="1"/>
    </xf>
    <xf numFmtId="4" fontId="0" fillId="0" borderId="24" xfId="0" applyNumberFormat="1" applyBorder="1" applyAlignment="1">
      <alignment vertical="center" wrapText="1"/>
    </xf>
    <xf numFmtId="164" fontId="0" fillId="0" borderId="24" xfId="1" applyFont="1" applyBorder="1" applyAlignment="1">
      <alignment vertical="center" wrapText="1"/>
    </xf>
    <xf numFmtId="4" fontId="0" fillId="0" borderId="25" xfId="0" applyNumberFormat="1" applyBorder="1" applyAlignment="1">
      <alignment vertical="center"/>
    </xf>
    <xf numFmtId="164" fontId="0" fillId="0" borderId="25" xfId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164" fontId="0" fillId="0" borderId="26" xfId="1" applyFont="1" applyBorder="1" applyAlignment="1">
      <alignment vertical="center" wrapText="1"/>
    </xf>
    <xf numFmtId="164" fontId="4" fillId="0" borderId="26" xfId="1" applyFont="1" applyBorder="1" applyAlignment="1">
      <alignment vertical="center" wrapText="1"/>
    </xf>
    <xf numFmtId="165" fontId="0" fillId="0" borderId="26" xfId="0" applyNumberFormat="1" applyBorder="1" applyAlignment="1">
      <alignment vertical="center" wrapText="1"/>
    </xf>
    <xf numFmtId="164" fontId="0" fillId="0" borderId="24" xfId="1" applyFont="1" applyBorder="1"/>
    <xf numFmtId="164" fontId="0" fillId="0" borderId="26" xfId="0" applyNumberFormat="1" applyBorder="1"/>
    <xf numFmtId="4" fontId="0" fillId="0" borderId="26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3943926</xdr:colOff>
      <xdr:row>0</xdr:row>
      <xdr:rowOff>0</xdr:rowOff>
    </xdr:from>
    <xdr:to>
      <xdr:col>3</xdr:col>
      <xdr:colOff>784218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943926" y="0"/>
          <a:ext cx="3488742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225776</xdr:colOff>
      <xdr:row>103</xdr:row>
      <xdr:rowOff>185737</xdr:rowOff>
    </xdr:from>
    <xdr:to>
      <xdr:col>3</xdr:col>
      <xdr:colOff>1018939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4331051" y="26750962"/>
          <a:ext cx="3336338" cy="23622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984226</xdr:colOff>
      <xdr:row>102</xdr:row>
      <xdr:rowOff>138946</xdr:rowOff>
    </xdr:from>
    <xdr:to>
      <xdr:col>6</xdr:col>
      <xdr:colOff>1044575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8747101" y="26437471"/>
          <a:ext cx="2555899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S125"/>
  <sheetViews>
    <sheetView showGridLines="0" tabSelected="1" zoomScaleNormal="100" zoomScaleSheetLayoutView="75" workbookViewId="0">
      <pane xSplit="1" topLeftCell="B1" activePane="topRight" state="frozen"/>
      <selection pane="topRight" activeCell="A11" sqref="A11:G11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6" width="18.7109375" customWidth="1"/>
    <col min="7" max="7" width="16.5703125" customWidth="1"/>
    <col min="8" max="8" width="16" bestFit="1" customWidth="1"/>
    <col min="9" max="10" width="14.85546875" customWidth="1"/>
    <col min="11" max="11" width="15.42578125" customWidth="1"/>
    <col min="12" max="15" width="15.140625" customWidth="1"/>
    <col min="16" max="16" width="17" customWidth="1"/>
    <col min="17" max="17" width="13.140625" bestFit="1" customWidth="1"/>
    <col min="18" max="18" width="96.7109375" bestFit="1" customWidth="1"/>
    <col min="19" max="19" width="10.85546875" bestFit="1" customWidth="1"/>
    <col min="20" max="27" width="6" bestFit="1" customWidth="1"/>
    <col min="28" max="29" width="7" bestFit="1" customWidth="1"/>
  </cols>
  <sheetData>
    <row r="6" spans="1:19" ht="18.75" x14ac:dyDescent="0.3">
      <c r="A6" s="90" t="s">
        <v>0</v>
      </c>
      <c r="B6" s="90"/>
      <c r="C6" s="90"/>
      <c r="D6" s="90"/>
      <c r="E6" s="90"/>
      <c r="F6" s="90"/>
      <c r="G6" s="90"/>
      <c r="H6" s="53"/>
      <c r="I6" s="53"/>
      <c r="J6" s="53"/>
      <c r="K6" s="53"/>
      <c r="L6" s="53"/>
      <c r="M6" s="53"/>
      <c r="N6" s="53"/>
      <c r="O6" s="53"/>
      <c r="P6" s="53"/>
      <c r="Q6" s="53"/>
      <c r="R6" s="1"/>
    </row>
    <row r="7" spans="1:19" ht="18.75" customHeight="1" x14ac:dyDescent="0.25">
      <c r="A7" s="90" t="s">
        <v>92</v>
      </c>
      <c r="B7" s="90"/>
      <c r="C7" s="90"/>
      <c r="D7" s="90"/>
      <c r="E7" s="90"/>
      <c r="F7" s="90"/>
      <c r="G7" s="90"/>
      <c r="H7" s="53"/>
      <c r="I7" s="53"/>
      <c r="J7" s="53"/>
      <c r="K7" s="53"/>
      <c r="L7" s="53"/>
      <c r="M7" s="53"/>
      <c r="N7" s="53"/>
      <c r="O7" s="53"/>
      <c r="P7" s="53"/>
      <c r="Q7" s="53"/>
      <c r="R7" s="2"/>
    </row>
    <row r="8" spans="1:19" ht="18.75" x14ac:dyDescent="0.25">
      <c r="A8" s="90" t="s">
        <v>91</v>
      </c>
      <c r="B8" s="90"/>
      <c r="C8" s="90"/>
      <c r="D8" s="90"/>
      <c r="E8" s="90"/>
      <c r="F8" s="90"/>
      <c r="G8" s="90"/>
      <c r="H8" s="53"/>
      <c r="I8" s="53"/>
      <c r="J8" s="53"/>
      <c r="K8" s="53"/>
      <c r="L8" s="53"/>
      <c r="M8" s="53"/>
      <c r="N8" s="53"/>
      <c r="O8" s="53"/>
      <c r="P8" s="53"/>
      <c r="Q8" s="53"/>
      <c r="R8" s="2"/>
    </row>
    <row r="9" spans="1:19" ht="15.75" customHeight="1" x14ac:dyDescent="0.25">
      <c r="A9" s="89" t="s">
        <v>79</v>
      </c>
      <c r="B9" s="89"/>
      <c r="C9" s="89"/>
      <c r="D9" s="89"/>
      <c r="E9" s="89"/>
      <c r="F9" s="89"/>
      <c r="G9" s="89"/>
      <c r="H9" s="52"/>
      <c r="I9" s="52"/>
      <c r="J9" s="52"/>
      <c r="K9" s="52"/>
      <c r="L9" s="52"/>
      <c r="M9" s="52"/>
      <c r="N9" s="52"/>
      <c r="O9" s="52"/>
      <c r="P9" s="52"/>
      <c r="Q9" s="52"/>
      <c r="R9" s="2"/>
    </row>
    <row r="10" spans="1:19" x14ac:dyDescent="0.25">
      <c r="A10" s="92" t="s">
        <v>1</v>
      </c>
      <c r="B10" s="92"/>
      <c r="C10" s="92"/>
      <c r="D10" s="92"/>
      <c r="E10" s="92"/>
      <c r="F10" s="92"/>
      <c r="G10" s="92"/>
      <c r="H10" s="6"/>
      <c r="I10" s="6"/>
      <c r="J10" s="6"/>
      <c r="K10" s="6"/>
      <c r="L10" s="6"/>
      <c r="M10" s="6"/>
      <c r="N10" s="6"/>
      <c r="O10" s="6"/>
      <c r="P10" s="6"/>
      <c r="Q10" s="6"/>
      <c r="R10" s="2"/>
    </row>
    <row r="11" spans="1:19" ht="15" customHeight="1" thickBot="1" x14ac:dyDescent="0.3">
      <c r="A11" s="92" t="s">
        <v>89</v>
      </c>
      <c r="B11" s="92"/>
      <c r="C11" s="92"/>
      <c r="D11" s="92"/>
      <c r="E11" s="92"/>
      <c r="F11" s="92"/>
      <c r="G11" s="92"/>
      <c r="H11" s="6"/>
      <c r="I11" s="6"/>
      <c r="J11" s="6"/>
      <c r="K11" s="6"/>
      <c r="L11" s="6"/>
      <c r="M11" s="6"/>
      <c r="N11" s="6"/>
      <c r="O11" s="6"/>
      <c r="P11" s="6"/>
      <c r="R11" s="2"/>
    </row>
    <row r="12" spans="1:19" ht="15" customHeight="1" thickBot="1" x14ac:dyDescent="0.3">
      <c r="A12" s="68"/>
      <c r="B12" s="55"/>
      <c r="C12" s="55"/>
      <c r="D12" s="93" t="s">
        <v>95</v>
      </c>
      <c r="E12" s="94"/>
      <c r="F12" s="95"/>
      <c r="G12" s="6"/>
      <c r="H12" s="6"/>
      <c r="I12" s="6"/>
      <c r="J12" s="6"/>
      <c r="K12" s="6"/>
      <c r="L12" s="6"/>
      <c r="M12" s="6"/>
      <c r="N12" s="6"/>
      <c r="O12" s="6"/>
      <c r="P12" s="6"/>
      <c r="R12" s="2"/>
    </row>
    <row r="13" spans="1:19" ht="32.25" thickBot="1" x14ac:dyDescent="0.3">
      <c r="A13" s="65" t="s">
        <v>2</v>
      </c>
      <c r="B13" s="66" t="s">
        <v>93</v>
      </c>
      <c r="C13" s="66" t="s">
        <v>94</v>
      </c>
      <c r="D13" s="66" t="s">
        <v>80</v>
      </c>
      <c r="E13" s="75" t="s">
        <v>97</v>
      </c>
      <c r="F13" s="75" t="s">
        <v>98</v>
      </c>
      <c r="G13" s="67" t="s">
        <v>96</v>
      </c>
      <c r="R13" s="5"/>
      <c r="S13" s="5"/>
    </row>
    <row r="14" spans="1:19" ht="15.75" x14ac:dyDescent="0.25">
      <c r="A14" s="27"/>
      <c r="B14" s="29"/>
      <c r="C14" s="29"/>
      <c r="D14" s="28"/>
      <c r="E14" s="76"/>
      <c r="F14" s="76"/>
      <c r="G14" s="30"/>
      <c r="H14" s="5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401497594</v>
      </c>
      <c r="D15" s="37">
        <f t="shared" ref="D15:G15" si="0">+D16+D22+D32+D42+D50+D58+D68+D73+D76</f>
        <v>15574993.889999999</v>
      </c>
      <c r="E15" s="37">
        <f t="shared" si="0"/>
        <v>17507234.629999999</v>
      </c>
      <c r="F15" s="37">
        <f t="shared" si="0"/>
        <v>16539700.529999999</v>
      </c>
      <c r="G15" s="56">
        <f t="shared" si="0"/>
        <v>49621929.050000004</v>
      </c>
      <c r="H15" s="5"/>
      <c r="J15" s="4"/>
    </row>
    <row r="16" spans="1:19" ht="27" customHeight="1" thickBot="1" x14ac:dyDescent="0.3">
      <c r="A16" s="39" t="s">
        <v>87</v>
      </c>
      <c r="B16" s="40">
        <f>SUM(B17:B21)</f>
        <v>254363685</v>
      </c>
      <c r="C16" s="40">
        <f t="shared" ref="C16:G16" si="1">SUM(C17:C21)</f>
        <v>254363685</v>
      </c>
      <c r="D16" s="40">
        <f>SUM(D17:D21)</f>
        <v>14615074.609999999</v>
      </c>
      <c r="E16" s="40">
        <f>SUM(E17:E21)</f>
        <v>14400626.77</v>
      </c>
      <c r="F16" s="40">
        <f>SUM(F17:F21)</f>
        <v>13770448.68</v>
      </c>
      <c r="G16" s="57">
        <f t="shared" si="1"/>
        <v>42786150.060000002</v>
      </c>
      <c r="H16" s="7"/>
      <c r="I16" s="5"/>
      <c r="J16" s="4"/>
    </row>
    <row r="17" spans="1:9" x14ac:dyDescent="0.25">
      <c r="A17" s="69" t="s">
        <v>4</v>
      </c>
      <c r="B17" s="12">
        <v>178727228</v>
      </c>
      <c r="C17" s="12">
        <v>178727228</v>
      </c>
      <c r="D17" s="16">
        <v>12513885.91</v>
      </c>
      <c r="E17" s="77">
        <v>12319000</v>
      </c>
      <c r="F17" s="77">
        <v>11704642.289999999</v>
      </c>
      <c r="G17" s="38">
        <f>SUM(D17:F17)</f>
        <v>36537528.200000003</v>
      </c>
    </row>
    <row r="18" spans="1:9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78">
        <v>237000</v>
      </c>
      <c r="F18" s="78">
        <v>237000</v>
      </c>
      <c r="G18" s="38">
        <f t="shared" ref="G18:G80" si="2">SUM(D18:F18)</f>
        <v>711000</v>
      </c>
    </row>
    <row r="19" spans="1:9" ht="18.75" customHeight="1" x14ac:dyDescent="0.25">
      <c r="A19" s="32" t="s">
        <v>6</v>
      </c>
      <c r="B19" s="12"/>
      <c r="C19" s="12"/>
      <c r="D19" s="21">
        <v>0</v>
      </c>
      <c r="E19" s="79">
        <v>0</v>
      </c>
      <c r="F19" s="79">
        <v>0</v>
      </c>
      <c r="G19" s="38">
        <f t="shared" si="2"/>
        <v>0</v>
      </c>
    </row>
    <row r="20" spans="1:9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79">
        <v>0</v>
      </c>
      <c r="F20" s="79">
        <v>0</v>
      </c>
      <c r="G20" s="38">
        <f t="shared" si="2"/>
        <v>0</v>
      </c>
    </row>
    <row r="21" spans="1:9" ht="15.75" thickBot="1" x14ac:dyDescent="0.3">
      <c r="A21" s="70" t="s">
        <v>8</v>
      </c>
      <c r="B21" s="12">
        <v>28339697</v>
      </c>
      <c r="C21" s="12">
        <v>28339697</v>
      </c>
      <c r="D21" s="41">
        <v>1864188.7</v>
      </c>
      <c r="E21" s="80">
        <v>1844626.77</v>
      </c>
      <c r="F21" s="80">
        <v>1828806.39</v>
      </c>
      <c r="G21" s="38">
        <f t="shared" si="2"/>
        <v>5537621.8599999994</v>
      </c>
    </row>
    <row r="22" spans="1:9" ht="15.75" thickBot="1" x14ac:dyDescent="0.3">
      <c r="A22" s="39" t="s">
        <v>9</v>
      </c>
      <c r="B22" s="40">
        <f>SUM(B23:B31)</f>
        <v>75054409</v>
      </c>
      <c r="C22" s="40">
        <f t="shared" ref="C22:G22" si="3">SUM(C23:C31)</f>
        <v>97898890</v>
      </c>
      <c r="D22" s="40">
        <f t="shared" si="3"/>
        <v>959919.28</v>
      </c>
      <c r="E22" s="40">
        <f t="shared" si="3"/>
        <v>3091398.8600000003</v>
      </c>
      <c r="F22" s="40">
        <f t="shared" si="3"/>
        <v>2761901.85</v>
      </c>
      <c r="G22" s="57">
        <f t="shared" si="3"/>
        <v>6813219.9900000002</v>
      </c>
      <c r="H22" s="7"/>
    </row>
    <row r="23" spans="1:9" x14ac:dyDescent="0.25">
      <c r="A23" s="69" t="s">
        <v>10</v>
      </c>
      <c r="B23" s="13">
        <v>12122000</v>
      </c>
      <c r="C23" s="13">
        <v>12122000</v>
      </c>
      <c r="D23" s="10">
        <v>591400.06000000006</v>
      </c>
      <c r="E23" s="78">
        <v>599122.12</v>
      </c>
      <c r="F23" s="78">
        <v>618550.24</v>
      </c>
      <c r="G23" s="38">
        <f t="shared" si="2"/>
        <v>1809072.4200000002</v>
      </c>
      <c r="H23" s="7"/>
    </row>
    <row r="24" spans="1:9" x14ac:dyDescent="0.25">
      <c r="A24" s="32" t="s">
        <v>11</v>
      </c>
      <c r="B24" s="12">
        <v>2267160</v>
      </c>
      <c r="C24" s="12">
        <v>2267160</v>
      </c>
      <c r="D24" s="14">
        <v>0</v>
      </c>
      <c r="E24" s="78">
        <v>148437.34</v>
      </c>
      <c r="F24" s="78">
        <v>27797.32</v>
      </c>
      <c r="G24" s="38">
        <f t="shared" si="2"/>
        <v>176234.66</v>
      </c>
    </row>
    <row r="25" spans="1:9" x14ac:dyDescent="0.25">
      <c r="A25" s="32" t="s">
        <v>12</v>
      </c>
      <c r="B25" s="12">
        <v>9000369</v>
      </c>
      <c r="C25" s="12">
        <v>10000369</v>
      </c>
      <c r="D25" s="14">
        <v>0</v>
      </c>
      <c r="E25" s="78">
        <v>365799.7</v>
      </c>
      <c r="F25" s="78">
        <v>789263.9</v>
      </c>
      <c r="G25" s="38">
        <f t="shared" si="2"/>
        <v>1155063.6000000001</v>
      </c>
    </row>
    <row r="26" spans="1:9" ht="18" customHeight="1" x14ac:dyDescent="0.25">
      <c r="A26" s="32" t="s">
        <v>13</v>
      </c>
      <c r="B26" s="12">
        <v>4828370</v>
      </c>
      <c r="C26" s="12">
        <v>4900370</v>
      </c>
      <c r="D26" s="14">
        <v>0</v>
      </c>
      <c r="E26" s="78">
        <v>156667.92000000001</v>
      </c>
      <c r="F26" s="78">
        <v>0</v>
      </c>
      <c r="G26" s="38">
        <f t="shared" si="2"/>
        <v>156667.92000000001</v>
      </c>
      <c r="H26" s="7"/>
    </row>
    <row r="27" spans="1:9" x14ac:dyDescent="0.25">
      <c r="A27" s="32" t="s">
        <v>14</v>
      </c>
      <c r="B27" s="12">
        <v>8633724</v>
      </c>
      <c r="C27" s="12">
        <v>8864349</v>
      </c>
      <c r="D27" s="14">
        <v>0</v>
      </c>
      <c r="E27" s="78">
        <v>800265.38</v>
      </c>
      <c r="F27" s="78">
        <v>244574.29</v>
      </c>
      <c r="G27" s="38">
        <f t="shared" si="2"/>
        <v>1044839.67</v>
      </c>
    </row>
    <row r="28" spans="1:9" x14ac:dyDescent="0.25">
      <c r="A28" s="32" t="s">
        <v>15</v>
      </c>
      <c r="B28" s="12">
        <v>3695000</v>
      </c>
      <c r="C28" s="12">
        <v>4991129</v>
      </c>
      <c r="D28" s="14">
        <v>92182.8</v>
      </c>
      <c r="E28" s="78">
        <v>94916.2</v>
      </c>
      <c r="F28" s="78">
        <v>88351.7</v>
      </c>
      <c r="G28" s="38">
        <f t="shared" si="2"/>
        <v>275450.7</v>
      </c>
    </row>
    <row r="29" spans="1:9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79">
        <v>0</v>
      </c>
      <c r="F29" s="79">
        <v>0</v>
      </c>
      <c r="G29" s="38">
        <f t="shared" si="2"/>
        <v>0</v>
      </c>
    </row>
    <row r="30" spans="1:9" ht="30" x14ac:dyDescent="0.25">
      <c r="A30" s="32" t="s">
        <v>17</v>
      </c>
      <c r="B30" s="12">
        <v>21551910</v>
      </c>
      <c r="C30" s="12">
        <v>31549683</v>
      </c>
      <c r="D30" s="14">
        <v>276336.42</v>
      </c>
      <c r="E30" s="78">
        <v>8614</v>
      </c>
      <c r="F30" s="78">
        <v>138180</v>
      </c>
      <c r="G30" s="38">
        <f t="shared" si="2"/>
        <v>423130.42</v>
      </c>
      <c r="H30" s="7"/>
    </row>
    <row r="31" spans="1:9" ht="15.75" thickBot="1" x14ac:dyDescent="0.3">
      <c r="A31" s="70" t="s">
        <v>18</v>
      </c>
      <c r="B31" s="12">
        <v>9527876</v>
      </c>
      <c r="C31" s="12">
        <v>19775830</v>
      </c>
      <c r="D31" s="42">
        <v>0</v>
      </c>
      <c r="E31" s="81">
        <v>917576.2</v>
      </c>
      <c r="F31" s="81">
        <v>855184.4</v>
      </c>
      <c r="G31" s="38">
        <f t="shared" si="2"/>
        <v>1772760.6</v>
      </c>
    </row>
    <row r="32" spans="1:9" ht="27" customHeight="1" thickBot="1" x14ac:dyDescent="0.3">
      <c r="A32" s="39" t="s">
        <v>19</v>
      </c>
      <c r="B32" s="40">
        <f>SUM(B33:B41)</f>
        <v>69838000</v>
      </c>
      <c r="C32" s="40">
        <f t="shared" ref="C32:G32" si="4">SUM(C33:C41)</f>
        <v>42093519</v>
      </c>
      <c r="D32" s="40">
        <f t="shared" si="4"/>
        <v>0</v>
      </c>
      <c r="E32" s="40">
        <f t="shared" si="4"/>
        <v>15209</v>
      </c>
      <c r="F32" s="40">
        <f t="shared" si="4"/>
        <v>3350</v>
      </c>
      <c r="G32" s="57">
        <f t="shared" si="4"/>
        <v>18559</v>
      </c>
      <c r="I32" s="7"/>
    </row>
    <row r="33" spans="1:8" x14ac:dyDescent="0.25">
      <c r="A33" s="69" t="s">
        <v>20</v>
      </c>
      <c r="B33" s="12">
        <v>600000</v>
      </c>
      <c r="C33" s="12">
        <v>618000</v>
      </c>
      <c r="D33" s="50">
        <v>0</v>
      </c>
      <c r="E33" s="79">
        <v>15209</v>
      </c>
      <c r="F33" s="79">
        <v>3350</v>
      </c>
      <c r="G33" s="38">
        <f t="shared" si="2"/>
        <v>18559</v>
      </c>
    </row>
    <row r="34" spans="1:8" x14ac:dyDescent="0.25">
      <c r="A34" s="32" t="s">
        <v>21</v>
      </c>
      <c r="B34" s="12">
        <v>566500</v>
      </c>
      <c r="C34" s="12">
        <v>1420500</v>
      </c>
      <c r="D34" s="21">
        <v>0</v>
      </c>
      <c r="E34" s="79">
        <v>0</v>
      </c>
      <c r="F34" s="79">
        <v>0</v>
      </c>
      <c r="G34" s="38">
        <f t="shared" si="2"/>
        <v>0</v>
      </c>
    </row>
    <row r="35" spans="1:8" x14ac:dyDescent="0.25">
      <c r="A35" s="32" t="s">
        <v>22</v>
      </c>
      <c r="B35" s="12">
        <v>550000</v>
      </c>
      <c r="C35" s="12">
        <v>1385598.12</v>
      </c>
      <c r="D35" s="21">
        <v>0</v>
      </c>
      <c r="E35" s="79">
        <v>0</v>
      </c>
      <c r="F35" s="79">
        <v>0</v>
      </c>
      <c r="G35" s="38">
        <f t="shared" si="2"/>
        <v>0</v>
      </c>
    </row>
    <row r="36" spans="1:8" x14ac:dyDescent="0.25">
      <c r="A36" s="32" t="s">
        <v>23</v>
      </c>
      <c r="B36" s="12">
        <v>0</v>
      </c>
      <c r="C36" s="12">
        <v>12000</v>
      </c>
      <c r="D36" s="21">
        <v>0</v>
      </c>
      <c r="E36" s="79">
        <v>0</v>
      </c>
      <c r="F36" s="79">
        <v>0</v>
      </c>
      <c r="G36" s="38">
        <f t="shared" si="2"/>
        <v>0</v>
      </c>
    </row>
    <row r="37" spans="1:8" x14ac:dyDescent="0.25">
      <c r="A37" s="32" t="s">
        <v>24</v>
      </c>
      <c r="B37" s="12">
        <v>100000</v>
      </c>
      <c r="C37" s="12">
        <v>166000</v>
      </c>
      <c r="D37" s="21">
        <v>0</v>
      </c>
      <c r="E37" s="79">
        <v>0</v>
      </c>
      <c r="F37" s="79">
        <v>0</v>
      </c>
      <c r="G37" s="38">
        <f t="shared" si="2"/>
        <v>0</v>
      </c>
    </row>
    <row r="38" spans="1:8" x14ac:dyDescent="0.25">
      <c r="A38" s="32" t="s">
        <v>25</v>
      </c>
      <c r="B38" s="12">
        <v>0</v>
      </c>
      <c r="C38" s="12">
        <v>42000</v>
      </c>
      <c r="D38" s="21">
        <v>0</v>
      </c>
      <c r="E38" s="79">
        <v>0</v>
      </c>
      <c r="F38" s="79">
        <v>0</v>
      </c>
      <c r="G38" s="38">
        <f t="shared" si="2"/>
        <v>0</v>
      </c>
      <c r="H38" s="7"/>
    </row>
    <row r="39" spans="1:8" ht="30" x14ac:dyDescent="0.25">
      <c r="A39" s="32" t="s">
        <v>26</v>
      </c>
      <c r="B39" s="12">
        <v>5904000</v>
      </c>
      <c r="C39" s="12">
        <v>6204000</v>
      </c>
      <c r="D39" s="21">
        <v>0</v>
      </c>
      <c r="E39" s="79">
        <v>0</v>
      </c>
      <c r="F39" s="79">
        <v>0</v>
      </c>
      <c r="G39" s="38">
        <f t="shared" si="2"/>
        <v>0</v>
      </c>
    </row>
    <row r="40" spans="1:8" ht="30" x14ac:dyDescent="0.25">
      <c r="A40" s="32" t="s">
        <v>27</v>
      </c>
      <c r="B40" s="12">
        <v>0</v>
      </c>
      <c r="C40" s="12">
        <v>0</v>
      </c>
      <c r="D40" s="21">
        <v>0</v>
      </c>
      <c r="E40" s="79">
        <v>0</v>
      </c>
      <c r="F40" s="79">
        <v>0</v>
      </c>
      <c r="G40" s="38">
        <f t="shared" si="2"/>
        <v>0</v>
      </c>
    </row>
    <row r="41" spans="1:8" ht="27" customHeight="1" thickBot="1" x14ac:dyDescent="0.3">
      <c r="A41" s="70" t="s">
        <v>28</v>
      </c>
      <c r="B41" s="12">
        <v>62117500</v>
      </c>
      <c r="C41" s="12">
        <v>32245420.879999999</v>
      </c>
      <c r="D41" s="42">
        <v>0</v>
      </c>
      <c r="E41" s="81">
        <v>0</v>
      </c>
      <c r="F41" s="81">
        <v>0</v>
      </c>
      <c r="G41" s="38">
        <f t="shared" si="2"/>
        <v>0</v>
      </c>
    </row>
    <row r="42" spans="1:8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G42" si="5">SUM(C43:C49)</f>
        <v>5868500</v>
      </c>
      <c r="D42" s="40">
        <f t="shared" si="5"/>
        <v>0</v>
      </c>
      <c r="E42" s="40">
        <f t="shared" si="5"/>
        <v>0</v>
      </c>
      <c r="F42" s="40">
        <f t="shared" si="5"/>
        <v>4000</v>
      </c>
      <c r="G42" s="57">
        <f t="shared" si="5"/>
        <v>4000</v>
      </c>
    </row>
    <row r="43" spans="1:8" x14ac:dyDescent="0.25">
      <c r="A43" s="69" t="s">
        <v>30</v>
      </c>
      <c r="B43" s="12">
        <v>968500</v>
      </c>
      <c r="C43" s="12">
        <v>1372500</v>
      </c>
      <c r="D43" s="50">
        <v>0</v>
      </c>
      <c r="E43" s="79">
        <v>0</v>
      </c>
      <c r="F43" s="79">
        <v>4000</v>
      </c>
      <c r="G43" s="38">
        <f t="shared" si="2"/>
        <v>4000</v>
      </c>
    </row>
    <row r="44" spans="1:8" ht="30" x14ac:dyDescent="0.25">
      <c r="A44" s="32" t="s">
        <v>31</v>
      </c>
      <c r="B44" s="12">
        <v>0</v>
      </c>
      <c r="C44" s="20"/>
      <c r="D44" s="21">
        <v>0</v>
      </c>
      <c r="E44" s="79">
        <v>0</v>
      </c>
      <c r="F44" s="79">
        <v>0</v>
      </c>
      <c r="G44" s="38">
        <f t="shared" si="2"/>
        <v>0</v>
      </c>
    </row>
    <row r="45" spans="1:8" ht="30" x14ac:dyDescent="0.25">
      <c r="A45" s="32" t="s">
        <v>32</v>
      </c>
      <c r="B45" s="12">
        <v>0</v>
      </c>
      <c r="C45" s="20"/>
      <c r="D45" s="21">
        <v>0</v>
      </c>
      <c r="E45" s="79">
        <v>0</v>
      </c>
      <c r="F45" s="79">
        <v>0</v>
      </c>
      <c r="G45" s="38">
        <f t="shared" si="2"/>
        <v>0</v>
      </c>
    </row>
    <row r="46" spans="1:8" ht="30" x14ac:dyDescent="0.25">
      <c r="A46" s="32" t="s">
        <v>33</v>
      </c>
      <c r="B46" s="12">
        <v>0</v>
      </c>
      <c r="C46" s="20"/>
      <c r="D46" s="21">
        <v>0</v>
      </c>
      <c r="E46" s="79">
        <v>0</v>
      </c>
      <c r="F46" s="79">
        <v>0</v>
      </c>
      <c r="G46" s="38">
        <f t="shared" si="2"/>
        <v>0</v>
      </c>
    </row>
    <row r="47" spans="1:8" ht="30" x14ac:dyDescent="0.25">
      <c r="A47" s="32" t="s">
        <v>34</v>
      </c>
      <c r="B47" s="12">
        <v>0</v>
      </c>
      <c r="C47" s="20"/>
      <c r="D47" s="21">
        <v>0</v>
      </c>
      <c r="E47" s="79">
        <v>0</v>
      </c>
      <c r="F47" s="79">
        <v>0</v>
      </c>
      <c r="G47" s="38">
        <f t="shared" si="2"/>
        <v>0</v>
      </c>
    </row>
    <row r="48" spans="1:8" x14ac:dyDescent="0.25">
      <c r="A48" s="32" t="s">
        <v>35</v>
      </c>
      <c r="B48" s="12">
        <v>0</v>
      </c>
      <c r="C48" s="22">
        <v>4496000</v>
      </c>
      <c r="D48" s="21">
        <v>0</v>
      </c>
      <c r="E48" s="79">
        <v>0</v>
      </c>
      <c r="F48" s="79">
        <v>0</v>
      </c>
      <c r="G48" s="38">
        <f t="shared" si="2"/>
        <v>0</v>
      </c>
    </row>
    <row r="49" spans="1:9" ht="30.75" thickBot="1" x14ac:dyDescent="0.3">
      <c r="A49" s="70" t="s">
        <v>36</v>
      </c>
      <c r="B49" s="15">
        <v>0</v>
      </c>
      <c r="C49" s="15">
        <v>0</v>
      </c>
      <c r="D49" s="11">
        <v>0</v>
      </c>
      <c r="E49" s="82">
        <v>0</v>
      </c>
      <c r="F49" s="82">
        <v>0</v>
      </c>
      <c r="G49" s="38">
        <f t="shared" si="2"/>
        <v>0</v>
      </c>
    </row>
    <row r="50" spans="1:9" ht="15.75" thickBot="1" x14ac:dyDescent="0.3">
      <c r="A50" s="39" t="s">
        <v>37</v>
      </c>
      <c r="B50" s="43">
        <f>SUM(B51:B57)</f>
        <v>0</v>
      </c>
      <c r="C50" s="43">
        <f t="shared" ref="C50:G50" si="6">SUM(C51:C57)</f>
        <v>0</v>
      </c>
      <c r="D50" s="43">
        <f t="shared" si="6"/>
        <v>0</v>
      </c>
      <c r="E50" s="43">
        <f t="shared" si="6"/>
        <v>0</v>
      </c>
      <c r="F50" s="43">
        <f t="shared" si="6"/>
        <v>0</v>
      </c>
      <c r="G50" s="54">
        <f t="shared" si="6"/>
        <v>0</v>
      </c>
    </row>
    <row r="51" spans="1:9" x14ac:dyDescent="0.25">
      <c r="A51" s="69" t="s">
        <v>38</v>
      </c>
      <c r="B51" s="50">
        <v>0</v>
      </c>
      <c r="C51" s="50">
        <v>0</v>
      </c>
      <c r="D51" s="50">
        <v>0</v>
      </c>
      <c r="E51" s="79">
        <v>0</v>
      </c>
      <c r="F51" s="79">
        <v>0</v>
      </c>
      <c r="G51" s="38">
        <f t="shared" si="2"/>
        <v>0</v>
      </c>
    </row>
    <row r="52" spans="1:9" ht="30" x14ac:dyDescent="0.25">
      <c r="A52" s="32" t="s">
        <v>39</v>
      </c>
      <c r="B52" s="21">
        <v>0</v>
      </c>
      <c r="C52" s="21">
        <v>0</v>
      </c>
      <c r="D52" s="21">
        <v>0</v>
      </c>
      <c r="E52" s="79">
        <v>0</v>
      </c>
      <c r="F52" s="79">
        <v>0</v>
      </c>
      <c r="G52" s="38">
        <f t="shared" si="2"/>
        <v>0</v>
      </c>
    </row>
    <row r="53" spans="1:9" ht="30" x14ac:dyDescent="0.25">
      <c r="A53" s="32" t="s">
        <v>40</v>
      </c>
      <c r="B53" s="21">
        <v>0</v>
      </c>
      <c r="C53" s="21">
        <v>0</v>
      </c>
      <c r="D53" s="21">
        <v>0</v>
      </c>
      <c r="E53" s="79">
        <v>0</v>
      </c>
      <c r="F53" s="79">
        <v>0</v>
      </c>
      <c r="G53" s="38">
        <f t="shared" si="2"/>
        <v>0</v>
      </c>
    </row>
    <row r="54" spans="1:9" ht="30" x14ac:dyDescent="0.25">
      <c r="A54" s="32" t="s">
        <v>41</v>
      </c>
      <c r="B54" s="21">
        <v>0</v>
      </c>
      <c r="C54" s="21">
        <v>0</v>
      </c>
      <c r="D54" s="21">
        <v>0</v>
      </c>
      <c r="E54" s="79">
        <v>0</v>
      </c>
      <c r="F54" s="79">
        <v>0</v>
      </c>
      <c r="G54" s="38">
        <f t="shared" si="2"/>
        <v>0</v>
      </c>
    </row>
    <row r="55" spans="1:9" ht="30" x14ac:dyDescent="0.25">
      <c r="A55" s="32" t="s">
        <v>42</v>
      </c>
      <c r="B55" s="21">
        <v>0</v>
      </c>
      <c r="C55" s="21">
        <v>0</v>
      </c>
      <c r="D55" s="21">
        <v>0</v>
      </c>
      <c r="E55" s="79">
        <v>0</v>
      </c>
      <c r="F55" s="79">
        <v>0</v>
      </c>
      <c r="G55" s="38">
        <f t="shared" si="2"/>
        <v>0</v>
      </c>
    </row>
    <row r="56" spans="1:9" x14ac:dyDescent="0.25">
      <c r="A56" s="32" t="s">
        <v>43</v>
      </c>
      <c r="B56" s="21">
        <v>0</v>
      </c>
      <c r="C56" s="21">
        <v>0</v>
      </c>
      <c r="D56" s="21">
        <v>0</v>
      </c>
      <c r="E56" s="79">
        <v>0</v>
      </c>
      <c r="F56" s="79">
        <v>0</v>
      </c>
      <c r="G56" s="38">
        <f t="shared" si="2"/>
        <v>0</v>
      </c>
    </row>
    <row r="57" spans="1:9" ht="30.75" thickBot="1" x14ac:dyDescent="0.3">
      <c r="A57" s="70" t="s">
        <v>44</v>
      </c>
      <c r="B57" s="42">
        <v>0</v>
      </c>
      <c r="C57" s="42">
        <v>0</v>
      </c>
      <c r="D57" s="42">
        <v>0</v>
      </c>
      <c r="E57" s="81">
        <v>0</v>
      </c>
      <c r="F57" s="81">
        <v>0</v>
      </c>
      <c r="G57" s="38">
        <f t="shared" si="2"/>
        <v>0</v>
      </c>
    </row>
    <row r="58" spans="1:9" ht="15.75" thickBot="1" x14ac:dyDescent="0.3">
      <c r="A58" s="39" t="s">
        <v>45</v>
      </c>
      <c r="B58" s="40">
        <f>SUM(B59:B67)</f>
        <v>1273000</v>
      </c>
      <c r="C58" s="40">
        <f t="shared" ref="C58:G58" si="7">SUM(C59:C67)</f>
        <v>1273000</v>
      </c>
      <c r="D58" s="40">
        <f t="shared" si="7"/>
        <v>0</v>
      </c>
      <c r="E58" s="40">
        <f t="shared" si="7"/>
        <v>0</v>
      </c>
      <c r="F58" s="40">
        <f t="shared" si="7"/>
        <v>0</v>
      </c>
      <c r="G58" s="57">
        <f t="shared" si="7"/>
        <v>0</v>
      </c>
      <c r="I58" s="7"/>
    </row>
    <row r="59" spans="1:9" x14ac:dyDescent="0.25">
      <c r="A59" s="69" t="s">
        <v>46</v>
      </c>
      <c r="B59" s="12">
        <v>1271200</v>
      </c>
      <c r="C59" s="12">
        <v>1271200</v>
      </c>
      <c r="D59" s="50">
        <v>0</v>
      </c>
      <c r="E59" s="79">
        <v>0</v>
      </c>
      <c r="F59" s="79">
        <v>0</v>
      </c>
      <c r="G59" s="38">
        <f t="shared" si="2"/>
        <v>0</v>
      </c>
    </row>
    <row r="60" spans="1:9" x14ac:dyDescent="0.25">
      <c r="A60" s="32" t="s">
        <v>47</v>
      </c>
      <c r="B60" s="12">
        <v>0</v>
      </c>
      <c r="C60" s="12">
        <v>0</v>
      </c>
      <c r="D60" s="21">
        <v>0</v>
      </c>
      <c r="E60" s="79">
        <v>0</v>
      </c>
      <c r="F60" s="79">
        <v>0</v>
      </c>
      <c r="G60" s="38">
        <f t="shared" si="2"/>
        <v>0</v>
      </c>
    </row>
    <row r="61" spans="1:9" x14ac:dyDescent="0.25">
      <c r="A61" s="32" t="s">
        <v>48</v>
      </c>
      <c r="B61" s="12">
        <v>0</v>
      </c>
      <c r="C61" s="12">
        <v>0</v>
      </c>
      <c r="D61" s="21">
        <v>0</v>
      </c>
      <c r="E61" s="79">
        <v>0</v>
      </c>
      <c r="F61" s="79">
        <v>0</v>
      </c>
      <c r="G61" s="38">
        <f t="shared" si="2"/>
        <v>0</v>
      </c>
    </row>
    <row r="62" spans="1:9" ht="30" x14ac:dyDescent="0.25">
      <c r="A62" s="32" t="s">
        <v>49</v>
      </c>
      <c r="B62" s="12">
        <v>0</v>
      </c>
      <c r="C62" s="12">
        <v>0</v>
      </c>
      <c r="D62" s="21">
        <v>0</v>
      </c>
      <c r="E62" s="79">
        <v>0</v>
      </c>
      <c r="F62" s="79">
        <v>0</v>
      </c>
      <c r="G62" s="38">
        <f t="shared" si="2"/>
        <v>0</v>
      </c>
    </row>
    <row r="63" spans="1:9" x14ac:dyDescent="0.25">
      <c r="A63" s="32" t="s">
        <v>50</v>
      </c>
      <c r="B63" s="12">
        <v>1800</v>
      </c>
      <c r="C63" s="12">
        <v>1800</v>
      </c>
      <c r="D63" s="21">
        <v>0</v>
      </c>
      <c r="E63" s="79">
        <v>0</v>
      </c>
      <c r="F63" s="79">
        <v>0</v>
      </c>
      <c r="G63" s="38">
        <f t="shared" si="2"/>
        <v>0</v>
      </c>
    </row>
    <row r="64" spans="1:9" ht="22.5" customHeight="1" x14ac:dyDescent="0.25">
      <c r="A64" s="32" t="s">
        <v>51</v>
      </c>
      <c r="B64" s="12">
        <v>0</v>
      </c>
      <c r="C64" s="12"/>
      <c r="D64" s="21">
        <v>0</v>
      </c>
      <c r="E64" s="79">
        <v>0</v>
      </c>
      <c r="F64" s="79">
        <v>0</v>
      </c>
      <c r="G64" s="38">
        <f t="shared" si="2"/>
        <v>0</v>
      </c>
    </row>
    <row r="65" spans="1:9" ht="19.5" customHeight="1" x14ac:dyDescent="0.25">
      <c r="A65" s="32" t="s">
        <v>52</v>
      </c>
      <c r="B65" s="12">
        <v>0</v>
      </c>
      <c r="C65" s="12"/>
      <c r="D65" s="21">
        <v>0</v>
      </c>
      <c r="E65" s="79">
        <v>0</v>
      </c>
      <c r="F65" s="79">
        <v>0</v>
      </c>
      <c r="G65" s="38">
        <f t="shared" si="2"/>
        <v>0</v>
      </c>
    </row>
    <row r="66" spans="1:9" ht="20.25" customHeight="1" x14ac:dyDescent="0.25">
      <c r="A66" s="32" t="s">
        <v>53</v>
      </c>
      <c r="B66" s="12">
        <v>0</v>
      </c>
      <c r="C66" s="12"/>
      <c r="D66" s="21">
        <v>0</v>
      </c>
      <c r="E66" s="79">
        <v>0</v>
      </c>
      <c r="F66" s="79">
        <v>0</v>
      </c>
      <c r="G66" s="38">
        <f t="shared" si="2"/>
        <v>0</v>
      </c>
    </row>
    <row r="67" spans="1:9" ht="44.25" customHeight="1" thickBot="1" x14ac:dyDescent="0.3">
      <c r="A67" s="70" t="s">
        <v>54</v>
      </c>
      <c r="B67" s="12">
        <v>0</v>
      </c>
      <c r="C67" s="12"/>
      <c r="D67" s="42">
        <v>0</v>
      </c>
      <c r="E67" s="81">
        <v>0</v>
      </c>
      <c r="F67" s="81">
        <v>0</v>
      </c>
      <c r="G67" s="38">
        <f t="shared" si="2"/>
        <v>0</v>
      </c>
    </row>
    <row r="68" spans="1:9" ht="15.75" thickBot="1" x14ac:dyDescent="0.3">
      <c r="A68" s="39" t="s">
        <v>55</v>
      </c>
      <c r="B68" s="17">
        <f t="shared" ref="B68:G68" si="8">SUM(B69:B72)</f>
        <v>0</v>
      </c>
      <c r="C68" s="17">
        <f t="shared" si="8"/>
        <v>0</v>
      </c>
      <c r="D68" s="17">
        <f t="shared" si="8"/>
        <v>0</v>
      </c>
      <c r="E68" s="17">
        <f t="shared" si="8"/>
        <v>0</v>
      </c>
      <c r="F68" s="17">
        <f t="shared" si="8"/>
        <v>0</v>
      </c>
      <c r="G68" s="58">
        <f t="shared" si="8"/>
        <v>0</v>
      </c>
    </row>
    <row r="69" spans="1:9" x14ac:dyDescent="0.25">
      <c r="A69" s="69" t="s">
        <v>56</v>
      </c>
      <c r="B69" s="50">
        <v>0</v>
      </c>
      <c r="C69" s="50">
        <v>0</v>
      </c>
      <c r="D69" s="50">
        <v>0</v>
      </c>
      <c r="E69" s="79">
        <v>0</v>
      </c>
      <c r="F69" s="79">
        <v>0</v>
      </c>
      <c r="G69" s="38">
        <f t="shared" si="2"/>
        <v>0</v>
      </c>
    </row>
    <row r="70" spans="1:9" x14ac:dyDescent="0.25">
      <c r="A70" s="32" t="s">
        <v>57</v>
      </c>
      <c r="B70" s="21">
        <v>0</v>
      </c>
      <c r="C70" s="21">
        <v>0</v>
      </c>
      <c r="D70" s="21">
        <v>0</v>
      </c>
      <c r="E70" s="79">
        <v>0</v>
      </c>
      <c r="F70" s="79">
        <v>0</v>
      </c>
      <c r="G70" s="38">
        <f t="shared" si="2"/>
        <v>0</v>
      </c>
    </row>
    <row r="71" spans="1:9" x14ac:dyDescent="0.25">
      <c r="A71" s="32" t="s">
        <v>58</v>
      </c>
      <c r="B71" s="21">
        <v>0</v>
      </c>
      <c r="C71" s="21">
        <v>0</v>
      </c>
      <c r="D71" s="21">
        <v>0</v>
      </c>
      <c r="E71" s="79">
        <v>0</v>
      </c>
      <c r="F71" s="79">
        <v>0</v>
      </c>
      <c r="G71" s="38">
        <f t="shared" si="2"/>
        <v>0</v>
      </c>
      <c r="H71" s="7"/>
    </row>
    <row r="72" spans="1:9" ht="30.75" thickBot="1" x14ac:dyDescent="0.3">
      <c r="A72" s="70" t="s">
        <v>59</v>
      </c>
      <c r="B72" s="42">
        <v>0</v>
      </c>
      <c r="C72" s="42">
        <v>0</v>
      </c>
      <c r="D72" s="42">
        <v>0</v>
      </c>
      <c r="E72" s="81">
        <v>0</v>
      </c>
      <c r="F72" s="81">
        <v>0</v>
      </c>
      <c r="G72" s="38">
        <f t="shared" si="2"/>
        <v>0</v>
      </c>
    </row>
    <row r="73" spans="1:9" ht="45.75" customHeight="1" thickBot="1" x14ac:dyDescent="0.3">
      <c r="A73" s="39" t="s">
        <v>60</v>
      </c>
      <c r="B73" s="17">
        <f t="shared" ref="B73:G73" si="9">SUM(B74:B75)</f>
        <v>0</v>
      </c>
      <c r="C73" s="17">
        <f t="shared" si="9"/>
        <v>0</v>
      </c>
      <c r="D73" s="17">
        <f t="shared" si="9"/>
        <v>0</v>
      </c>
      <c r="E73" s="17">
        <f t="shared" si="9"/>
        <v>0</v>
      </c>
      <c r="F73" s="17">
        <f t="shared" si="9"/>
        <v>0</v>
      </c>
      <c r="G73" s="58">
        <f t="shared" si="9"/>
        <v>0</v>
      </c>
    </row>
    <row r="74" spans="1:9" ht="45.75" customHeight="1" x14ac:dyDescent="0.25">
      <c r="A74" s="69" t="s">
        <v>61</v>
      </c>
      <c r="B74" s="50">
        <v>0</v>
      </c>
      <c r="C74" s="50">
        <v>0</v>
      </c>
      <c r="D74" s="50">
        <v>0</v>
      </c>
      <c r="E74" s="79">
        <v>0</v>
      </c>
      <c r="F74" s="79">
        <v>0</v>
      </c>
      <c r="G74" s="38">
        <f t="shared" si="2"/>
        <v>0</v>
      </c>
    </row>
    <row r="75" spans="1:9" ht="49.5" customHeight="1" thickBot="1" x14ac:dyDescent="0.3">
      <c r="A75" s="70" t="s">
        <v>62</v>
      </c>
      <c r="B75" s="42">
        <v>0</v>
      </c>
      <c r="C75" s="42">
        <v>0</v>
      </c>
      <c r="D75" s="42">
        <v>0</v>
      </c>
      <c r="E75" s="81">
        <v>0</v>
      </c>
      <c r="F75" s="81">
        <v>0</v>
      </c>
      <c r="G75" s="38">
        <f t="shared" si="2"/>
        <v>0</v>
      </c>
    </row>
    <row r="76" spans="1:9" ht="15.75" thickBot="1" x14ac:dyDescent="0.3">
      <c r="A76" s="39" t="s">
        <v>63</v>
      </c>
      <c r="B76" s="17">
        <f>SUM(B77:B80)</f>
        <v>0</v>
      </c>
      <c r="C76" s="17">
        <f t="shared" ref="C76:G76" si="10">SUM(C77:C80)</f>
        <v>0</v>
      </c>
      <c r="D76" s="17">
        <f t="shared" si="10"/>
        <v>0</v>
      </c>
      <c r="E76" s="17">
        <f t="shared" si="10"/>
        <v>0</v>
      </c>
      <c r="F76" s="17">
        <f t="shared" si="10"/>
        <v>0</v>
      </c>
      <c r="G76" s="58">
        <f t="shared" si="10"/>
        <v>0</v>
      </c>
    </row>
    <row r="77" spans="1:9" x14ac:dyDescent="0.25">
      <c r="A77" s="69" t="s">
        <v>64</v>
      </c>
      <c r="B77" s="50">
        <v>0</v>
      </c>
      <c r="C77" s="50">
        <v>0</v>
      </c>
      <c r="D77" s="50">
        <v>0</v>
      </c>
      <c r="E77" s="79">
        <v>0</v>
      </c>
      <c r="F77" s="79">
        <v>0</v>
      </c>
      <c r="G77" s="38">
        <f t="shared" si="2"/>
        <v>0</v>
      </c>
    </row>
    <row r="78" spans="1:9" x14ac:dyDescent="0.25">
      <c r="A78" s="32" t="s">
        <v>65</v>
      </c>
      <c r="B78" s="21">
        <v>0</v>
      </c>
      <c r="C78" s="21">
        <v>0</v>
      </c>
      <c r="D78" s="21">
        <v>0</v>
      </c>
      <c r="E78" s="79">
        <v>0</v>
      </c>
      <c r="F78" s="79">
        <v>0</v>
      </c>
      <c r="G78" s="38">
        <f t="shared" si="2"/>
        <v>0</v>
      </c>
      <c r="H78" s="7"/>
      <c r="I78" s="7"/>
    </row>
    <row r="79" spans="1:9" ht="30" x14ac:dyDescent="0.25">
      <c r="A79" s="32" t="s">
        <v>66</v>
      </c>
      <c r="B79" s="21">
        <v>0</v>
      </c>
      <c r="C79" s="21">
        <v>0</v>
      </c>
      <c r="D79" s="21">
        <v>0</v>
      </c>
      <c r="E79" s="79">
        <v>0</v>
      </c>
      <c r="F79" s="79">
        <v>0</v>
      </c>
      <c r="G79" s="38">
        <f t="shared" si="2"/>
        <v>0</v>
      </c>
    </row>
    <row r="80" spans="1:9" ht="30" x14ac:dyDescent="0.25">
      <c r="A80" s="32" t="s">
        <v>90</v>
      </c>
      <c r="B80" s="21">
        <v>0</v>
      </c>
      <c r="C80" s="21">
        <v>0</v>
      </c>
      <c r="D80" s="21">
        <v>0</v>
      </c>
      <c r="E80" s="79">
        <v>0</v>
      </c>
      <c r="F80" s="79">
        <v>0</v>
      </c>
      <c r="G80" s="38">
        <f t="shared" si="2"/>
        <v>0</v>
      </c>
    </row>
    <row r="81" spans="1:16" x14ac:dyDescent="0.25">
      <c r="A81" s="33" t="s">
        <v>67</v>
      </c>
      <c r="B81" s="24">
        <f>+B15</f>
        <v>401497594</v>
      </c>
      <c r="C81" s="24">
        <f t="shared" ref="C81:G81" si="11">+C15</f>
        <v>401497594</v>
      </c>
      <c r="D81" s="24">
        <f t="shared" si="11"/>
        <v>15574993.889999999</v>
      </c>
      <c r="E81" s="24">
        <f t="shared" si="11"/>
        <v>17507234.629999999</v>
      </c>
      <c r="F81" s="24">
        <f t="shared" si="11"/>
        <v>16539700.529999999</v>
      </c>
      <c r="G81" s="59">
        <f t="shared" si="11"/>
        <v>49621929.050000004</v>
      </c>
      <c r="H81" s="7"/>
    </row>
    <row r="82" spans="1:16" x14ac:dyDescent="0.25">
      <c r="A82" s="32"/>
      <c r="B82" s="25">
        <v>0</v>
      </c>
      <c r="C82" s="19">
        <v>0</v>
      </c>
      <c r="D82" s="21"/>
      <c r="E82" s="83">
        <v>0</v>
      </c>
      <c r="F82" s="83">
        <v>0</v>
      </c>
      <c r="G82" s="49"/>
    </row>
    <row r="83" spans="1:16" x14ac:dyDescent="0.25">
      <c r="A83" s="31" t="s">
        <v>68</v>
      </c>
      <c r="B83" s="18">
        <f>+B84+B87+B90</f>
        <v>0</v>
      </c>
      <c r="C83" s="18">
        <f t="shared" ref="C83:G83" si="12">+C84+C87+C90</f>
        <v>0</v>
      </c>
      <c r="D83" s="18">
        <f t="shared" si="12"/>
        <v>0</v>
      </c>
      <c r="E83" s="84">
        <v>0</v>
      </c>
      <c r="F83" s="84">
        <v>0</v>
      </c>
      <c r="G83" s="60">
        <f t="shared" si="12"/>
        <v>0</v>
      </c>
    </row>
    <row r="84" spans="1:16" x14ac:dyDescent="0.25">
      <c r="A84" s="31" t="s">
        <v>69</v>
      </c>
      <c r="B84" s="12">
        <f>SUM(B85:B86)</f>
        <v>0</v>
      </c>
      <c r="C84" s="12">
        <f t="shared" ref="C84:G84" si="13">SUM(C85:C86)</f>
        <v>0</v>
      </c>
      <c r="D84" s="12">
        <f t="shared" si="13"/>
        <v>0</v>
      </c>
      <c r="E84" s="85">
        <v>0</v>
      </c>
      <c r="F84" s="85">
        <v>0</v>
      </c>
      <c r="G84" s="61">
        <f t="shared" si="13"/>
        <v>0</v>
      </c>
    </row>
    <row r="85" spans="1:16" x14ac:dyDescent="0.25">
      <c r="A85" s="32" t="s">
        <v>70</v>
      </c>
      <c r="B85" s="12">
        <v>0</v>
      </c>
      <c r="C85" s="19">
        <v>0</v>
      </c>
      <c r="D85" s="19">
        <v>0</v>
      </c>
      <c r="E85" s="86">
        <v>0</v>
      </c>
      <c r="F85" s="86">
        <v>0</v>
      </c>
      <c r="G85" s="38">
        <f t="shared" ref="G85:G86" si="14">SUM(D85:F85)</f>
        <v>0</v>
      </c>
    </row>
    <row r="86" spans="1:16" x14ac:dyDescent="0.25">
      <c r="A86" s="32" t="s">
        <v>71</v>
      </c>
      <c r="B86" s="18"/>
      <c r="C86" s="19">
        <v>0</v>
      </c>
      <c r="D86" s="19">
        <v>0</v>
      </c>
      <c r="E86" s="86">
        <v>0</v>
      </c>
      <c r="F86" s="86">
        <v>0</v>
      </c>
      <c r="G86" s="38">
        <f t="shared" si="14"/>
        <v>0</v>
      </c>
      <c r="H86" s="7"/>
    </row>
    <row r="87" spans="1:16" x14ac:dyDescent="0.25">
      <c r="A87" s="31" t="s">
        <v>72</v>
      </c>
      <c r="B87" s="12">
        <f>SUM(B88:B89)</f>
        <v>0</v>
      </c>
      <c r="C87" s="12">
        <f t="shared" ref="C87:G87" si="15">SUM(C88:C89)</f>
        <v>0</v>
      </c>
      <c r="D87" s="12">
        <f t="shared" si="15"/>
        <v>0</v>
      </c>
      <c r="E87" s="85">
        <v>0</v>
      </c>
      <c r="F87" s="85">
        <v>0</v>
      </c>
      <c r="G87" s="61">
        <f t="shared" si="15"/>
        <v>0</v>
      </c>
    </row>
    <row r="88" spans="1:16" x14ac:dyDescent="0.25">
      <c r="A88" s="32" t="s">
        <v>73</v>
      </c>
      <c r="B88" s="12">
        <v>0</v>
      </c>
      <c r="C88" s="19">
        <v>0</v>
      </c>
      <c r="D88" s="19">
        <v>0</v>
      </c>
      <c r="E88" s="86">
        <v>0</v>
      </c>
      <c r="F88" s="86">
        <v>0</v>
      </c>
      <c r="G88" s="38">
        <f t="shared" ref="G88:G89" si="16">SUM(D88:F88)</f>
        <v>0</v>
      </c>
    </row>
    <row r="89" spans="1:16" x14ac:dyDescent="0.25">
      <c r="A89" s="32" t="s">
        <v>74</v>
      </c>
      <c r="B89" s="18"/>
      <c r="C89" s="19">
        <v>0</v>
      </c>
      <c r="D89" s="19">
        <v>0</v>
      </c>
      <c r="E89" s="86">
        <v>0</v>
      </c>
      <c r="F89" s="86">
        <v>0</v>
      </c>
      <c r="G89" s="38">
        <f t="shared" si="16"/>
        <v>0</v>
      </c>
    </row>
    <row r="90" spans="1:16" x14ac:dyDescent="0.25">
      <c r="A90" s="31" t="s">
        <v>75</v>
      </c>
      <c r="B90" s="51">
        <f>SUM(B91)</f>
        <v>0</v>
      </c>
      <c r="C90" s="51">
        <f t="shared" ref="C90:G90" si="17">SUM(C91)</f>
        <v>0</v>
      </c>
      <c r="D90" s="51">
        <f t="shared" si="17"/>
        <v>0</v>
      </c>
      <c r="E90" s="87">
        <v>0</v>
      </c>
      <c r="F90" s="87">
        <v>0</v>
      </c>
      <c r="G90" s="62">
        <f t="shared" si="17"/>
        <v>0</v>
      </c>
    </row>
    <row r="91" spans="1:16" x14ac:dyDescent="0.25">
      <c r="A91" s="32" t="s">
        <v>76</v>
      </c>
      <c r="B91" s="19">
        <v>0</v>
      </c>
      <c r="C91" s="19">
        <v>0</v>
      </c>
      <c r="D91" s="19">
        <v>0</v>
      </c>
      <c r="E91" s="86">
        <v>0</v>
      </c>
      <c r="F91" s="86">
        <v>0</v>
      </c>
      <c r="G91" s="38">
        <f t="shared" ref="G91" si="18">SUM(D91:F91)</f>
        <v>0</v>
      </c>
      <c r="H91" s="7"/>
    </row>
    <row r="92" spans="1:16" x14ac:dyDescent="0.25">
      <c r="A92" s="33" t="s">
        <v>77</v>
      </c>
      <c r="B92" s="26">
        <f>+B83</f>
        <v>0</v>
      </c>
      <c r="C92" s="26">
        <f t="shared" ref="C92:G92" si="19">+C83</f>
        <v>0</v>
      </c>
      <c r="D92" s="26">
        <f t="shared" si="19"/>
        <v>0</v>
      </c>
      <c r="E92" s="26">
        <f t="shared" si="19"/>
        <v>0</v>
      </c>
      <c r="F92" s="26">
        <f t="shared" si="19"/>
        <v>0</v>
      </c>
      <c r="G92" s="63">
        <f t="shared" si="19"/>
        <v>0</v>
      </c>
      <c r="H92" s="7"/>
      <c r="J92" s="7"/>
    </row>
    <row r="93" spans="1:16" x14ac:dyDescent="0.25">
      <c r="A93" s="71"/>
      <c r="B93" s="19"/>
      <c r="C93" s="19"/>
      <c r="D93" s="23"/>
      <c r="E93" s="88"/>
      <c r="F93" s="88"/>
      <c r="G93" s="34"/>
      <c r="H93" s="7"/>
    </row>
    <row r="94" spans="1:16" ht="21" customHeight="1" thickBot="1" x14ac:dyDescent="0.3">
      <c r="A94" s="72" t="s">
        <v>78</v>
      </c>
      <c r="B94" s="35">
        <f>+B81+B92</f>
        <v>401497594</v>
      </c>
      <c r="C94" s="35">
        <f t="shared" ref="C94:G94" si="20">+C81+C92</f>
        <v>401497594</v>
      </c>
      <c r="D94" s="35">
        <f t="shared" si="20"/>
        <v>15574993.889999999</v>
      </c>
      <c r="E94" s="35">
        <f t="shared" si="20"/>
        <v>17507234.629999999</v>
      </c>
      <c r="F94" s="35">
        <f t="shared" si="20"/>
        <v>16539700.529999999</v>
      </c>
      <c r="G94" s="64">
        <f t="shared" si="20"/>
        <v>49621929.050000004</v>
      </c>
      <c r="H94" s="7"/>
    </row>
    <row r="95" spans="1:16" x14ac:dyDescent="0.25">
      <c r="A95" s="73" t="s">
        <v>81</v>
      </c>
      <c r="P95" s="7"/>
    </row>
    <row r="96" spans="1:16" x14ac:dyDescent="0.25">
      <c r="A96" s="74" t="s">
        <v>82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30" x14ac:dyDescent="0.25">
      <c r="A97" s="74" t="s">
        <v>83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x14ac:dyDescent="0.25">
      <c r="A98" s="74" t="s">
        <v>84</v>
      </c>
    </row>
    <row r="99" spans="1:16" x14ac:dyDescent="0.25">
      <c r="A99" s="74" t="s">
        <v>85</v>
      </c>
    </row>
    <row r="100" spans="1:16" x14ac:dyDescent="0.25">
      <c r="A100" s="74" t="s">
        <v>86</v>
      </c>
    </row>
    <row r="101" spans="1:16" x14ac:dyDescent="0.25">
      <c r="A101" s="74" t="s">
        <v>88</v>
      </c>
    </row>
    <row r="102" spans="1:16" ht="15.75" x14ac:dyDescent="0.25">
      <c r="A102" s="74"/>
      <c r="B102" s="44"/>
      <c r="C102" s="44"/>
      <c r="D102" s="44"/>
      <c r="E102" s="45"/>
      <c r="F102" s="45"/>
      <c r="G102" s="45"/>
      <c r="H102" s="6"/>
      <c r="I102" s="6"/>
    </row>
    <row r="103" spans="1:16" ht="21" x14ac:dyDescent="0.35">
      <c r="A103" s="74"/>
      <c r="B103" s="96"/>
      <c r="C103" s="96"/>
      <c r="D103" s="46"/>
      <c r="E103" s="46"/>
      <c r="F103" s="46"/>
      <c r="G103" s="96"/>
      <c r="H103" s="96"/>
      <c r="I103" s="46"/>
    </row>
    <row r="104" spans="1:16" ht="21" x14ac:dyDescent="0.35">
      <c r="A104" s="74"/>
      <c r="B104" s="47"/>
      <c r="C104" s="47"/>
      <c r="D104" s="46"/>
      <c r="E104" s="46"/>
      <c r="F104" s="46"/>
      <c r="G104" s="47"/>
      <c r="H104" s="47"/>
      <c r="I104" s="46"/>
    </row>
    <row r="105" spans="1:16" ht="21" x14ac:dyDescent="0.35">
      <c r="A105" s="74"/>
      <c r="B105" s="97"/>
      <c r="C105" s="97"/>
      <c r="D105" s="46"/>
      <c r="E105" s="46"/>
      <c r="F105" s="46"/>
      <c r="G105" s="98"/>
      <c r="H105" s="98"/>
      <c r="I105" s="46"/>
    </row>
    <row r="106" spans="1:16" ht="21" x14ac:dyDescent="0.35">
      <c r="A106" s="74"/>
      <c r="B106" s="96"/>
      <c r="C106" s="96"/>
      <c r="D106" s="46"/>
      <c r="E106" s="46"/>
      <c r="F106" s="46"/>
      <c r="G106" s="99"/>
      <c r="H106" s="99"/>
      <c r="I106" s="46"/>
    </row>
    <row r="107" spans="1:16" ht="21" x14ac:dyDescent="0.35">
      <c r="A107" s="74"/>
      <c r="B107" s="46"/>
      <c r="C107" s="46"/>
      <c r="D107" s="46"/>
      <c r="E107" s="46"/>
      <c r="F107" s="46"/>
      <c r="G107" s="46"/>
      <c r="H107" s="46"/>
      <c r="I107" s="46"/>
    </row>
    <row r="108" spans="1:16" ht="21" x14ac:dyDescent="0.35">
      <c r="A108" s="74"/>
      <c r="B108" s="46"/>
      <c r="C108" s="46"/>
      <c r="D108" s="46"/>
      <c r="E108" s="46"/>
      <c r="F108" s="46"/>
      <c r="G108" s="46"/>
      <c r="H108" s="46"/>
      <c r="I108" s="46"/>
    </row>
    <row r="109" spans="1:16" ht="21" x14ac:dyDescent="0.35">
      <c r="A109" s="74"/>
      <c r="B109" s="46"/>
      <c r="C109" s="46"/>
      <c r="D109" s="46"/>
      <c r="E109" s="46"/>
      <c r="F109" s="46"/>
      <c r="G109" s="46"/>
      <c r="H109" s="46"/>
      <c r="I109" s="46"/>
    </row>
    <row r="110" spans="1:16" ht="15.75" x14ac:dyDescent="0.25">
      <c r="A110" s="74"/>
      <c r="B110" s="100"/>
      <c r="C110" s="100"/>
      <c r="D110" s="100"/>
      <c r="E110" s="100"/>
      <c r="F110" s="100"/>
      <c r="G110" s="100"/>
      <c r="H110" s="100"/>
      <c r="I110" s="100"/>
    </row>
    <row r="111" spans="1:16" ht="15.75" x14ac:dyDescent="0.25">
      <c r="A111" s="74"/>
      <c r="B111" s="91"/>
      <c r="C111" s="91"/>
      <c r="D111" s="91"/>
      <c r="E111" s="91"/>
      <c r="F111" s="91"/>
      <c r="G111" s="91"/>
      <c r="H111" s="91"/>
      <c r="I111" s="91"/>
    </row>
    <row r="112" spans="1:16" ht="47.25" customHeight="1" x14ac:dyDescent="0.25">
      <c r="A112" s="74"/>
      <c r="B112" s="91"/>
      <c r="C112" s="91"/>
      <c r="D112" s="91"/>
      <c r="E112" s="91"/>
      <c r="F112" s="91"/>
      <c r="G112" s="91"/>
      <c r="H112" s="91"/>
      <c r="I112" s="91"/>
    </row>
    <row r="113" spans="2:9" ht="15.75" x14ac:dyDescent="0.25">
      <c r="B113" s="96"/>
      <c r="C113" s="96"/>
      <c r="D113" s="96"/>
      <c r="E113" s="96"/>
      <c r="F113" s="96"/>
      <c r="G113" s="96"/>
      <c r="H113" s="96"/>
      <c r="I113" s="96"/>
    </row>
    <row r="114" spans="2:9" ht="21" x14ac:dyDescent="0.35">
      <c r="B114" s="48"/>
      <c r="C114" s="48"/>
      <c r="D114" s="48"/>
      <c r="E114" s="48"/>
      <c r="F114" s="48"/>
      <c r="G114" s="48"/>
      <c r="H114" s="48"/>
      <c r="I114" s="46"/>
    </row>
    <row r="115" spans="2:9" ht="21" x14ac:dyDescent="0.35">
      <c r="B115" s="48"/>
      <c r="C115" s="48"/>
      <c r="D115" s="48"/>
      <c r="E115" s="48"/>
      <c r="F115" s="48"/>
      <c r="G115" s="48"/>
      <c r="H115" s="48"/>
      <c r="I115" s="46"/>
    </row>
    <row r="117" spans="2:9" x14ac:dyDescent="0.25">
      <c r="B117" s="9"/>
      <c r="E117" s="5"/>
      <c r="F117" s="5"/>
      <c r="G117" s="5"/>
    </row>
    <row r="118" spans="2:9" x14ac:dyDescent="0.25">
      <c r="B118" s="9"/>
      <c r="E118" s="5"/>
      <c r="F118" s="5"/>
      <c r="G118" s="5"/>
    </row>
    <row r="119" spans="2:9" x14ac:dyDescent="0.25">
      <c r="B119" s="9"/>
      <c r="E119" s="5"/>
      <c r="F119" s="5"/>
      <c r="G119" s="5"/>
    </row>
    <row r="120" spans="2:9" x14ac:dyDescent="0.25">
      <c r="B120" s="9"/>
      <c r="E120" s="5"/>
      <c r="F120" s="5"/>
      <c r="G120" s="5"/>
    </row>
    <row r="121" spans="2:9" x14ac:dyDescent="0.25">
      <c r="B121" s="9"/>
      <c r="E121" s="5"/>
      <c r="F121" s="5"/>
      <c r="G121" s="5"/>
    </row>
    <row r="122" spans="2:9" x14ac:dyDescent="0.25">
      <c r="B122" s="9"/>
      <c r="E122" s="5"/>
      <c r="F122" s="5"/>
      <c r="G122" s="5"/>
    </row>
    <row r="123" spans="2:9" x14ac:dyDescent="0.25">
      <c r="B123" s="9"/>
      <c r="E123" s="5"/>
      <c r="F123" s="5"/>
      <c r="G123" s="5"/>
    </row>
    <row r="124" spans="2:9" x14ac:dyDescent="0.25">
      <c r="B124" s="9"/>
      <c r="E124" s="5"/>
      <c r="F124" s="5"/>
      <c r="G124" s="5"/>
    </row>
    <row r="125" spans="2:9" x14ac:dyDescent="0.25">
      <c r="B125" s="9"/>
      <c r="E125" s="5"/>
      <c r="F125" s="5"/>
      <c r="G125" s="5"/>
    </row>
  </sheetData>
  <mergeCells count="17">
    <mergeCell ref="B113:I113"/>
    <mergeCell ref="B103:C103"/>
    <mergeCell ref="G103:H103"/>
    <mergeCell ref="B105:C105"/>
    <mergeCell ref="G105:H105"/>
    <mergeCell ref="B106:C106"/>
    <mergeCell ref="G106:H106"/>
    <mergeCell ref="B112:I112"/>
    <mergeCell ref="B110:I110"/>
    <mergeCell ref="A9:G9"/>
    <mergeCell ref="A8:G8"/>
    <mergeCell ref="A7:G7"/>
    <mergeCell ref="A6:G6"/>
    <mergeCell ref="B111:I111"/>
    <mergeCell ref="A11:G11"/>
    <mergeCell ref="A10:G10"/>
    <mergeCell ref="D12:F12"/>
  </mergeCells>
  <phoneticPr fontId="5" type="noConversion"/>
  <printOptions verticalCentered="1"/>
  <pageMargins left="0.11811023622047245" right="0" top="0" bottom="0.74803149606299213" header="0" footer="0.70866141732283472"/>
  <pageSetup scale="58" fitToHeight="0" orientation="portrait" r:id="rId1"/>
  <headerFooter>
    <oddFooter>&amp;CPágina &amp;P de 2</oddFooter>
  </headerFooter>
  <rowBreaks count="1" manualBreakCount="1">
    <brk id="61" max="6" man="1"/>
  </rowBreaks>
  <ignoredErrors>
    <ignoredError sqref="G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2026-04-06T15:09:07Z</cp:lastPrinted>
  <dcterms:created xsi:type="dcterms:W3CDTF">2018-04-17T18:57:16Z</dcterms:created>
  <dcterms:modified xsi:type="dcterms:W3CDTF">2026-04-07T18:06:01Z</dcterms:modified>
  <cp:category/>
  <cp:contentStatus/>
</cp:coreProperties>
</file>